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PSS\VPSS Accounting\SA Admin\Budget-Student Fees Rev\2023-2024 Budget SSF\Forms\"/>
    </mc:Choice>
  </mc:AlternateContent>
  <xr:revisionPtr revIDLastSave="0" documentId="13_ncr:1_{B4EA4F05-4620-4F1D-B6B2-1A4C7C01384D}" xr6:coauthVersionLast="36" xr6:coauthVersionMax="36" xr10:uidLastSave="{00000000-0000-0000-0000-000000000000}"/>
  <bookViews>
    <workbookView xWindow="480" yWindow="120" windowWidth="18195" windowHeight="12330" activeTab="1" xr2:uid="{00000000-000D-0000-FFFF-FFFF00000000}"/>
  </bookViews>
  <sheets>
    <sheet name="New Form Pg1" sheetId="3" r:id="rId1"/>
    <sheet name="New Form Pg 2" sheetId="5" r:id="rId2"/>
    <sheet name="Benefits worksheet" sheetId="4" r:id="rId3"/>
    <sheet name="Just4Fun-OrigBudget Worksheet" sheetId="1" r:id="rId4"/>
  </sheets>
  <definedNames>
    <definedName name="_xlnm.Print_Area" localSheetId="3">'Just4Fun-OrigBudget Worksheet'!$A$1:$F$62</definedName>
  </definedNames>
  <calcPr calcId="191029"/>
</workbook>
</file>

<file path=xl/calcChain.xml><?xml version="1.0" encoding="utf-8"?>
<calcChain xmlns="http://schemas.openxmlformats.org/spreadsheetml/2006/main">
  <c r="E24" i="3" l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J8" i="3" s="1"/>
  <c r="F38" i="4" l="1"/>
  <c r="F36" i="4"/>
  <c r="F34" i="4"/>
  <c r="F32" i="4"/>
  <c r="D42" i="5" l="1"/>
  <c r="H25" i="3"/>
  <c r="G25" i="3"/>
  <c r="D25" i="3"/>
  <c r="C25" i="3"/>
  <c r="B25" i="3"/>
  <c r="J24" i="3" l="1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9" i="3"/>
  <c r="J10" i="3" l="1"/>
  <c r="G5" i="4"/>
  <c r="D9" i="4"/>
  <c r="F9" i="4"/>
  <c r="D11" i="4"/>
  <c r="F11" i="4" s="1"/>
  <c r="D13" i="4"/>
  <c r="F13" i="4"/>
  <c r="D15" i="4"/>
  <c r="F15" i="4"/>
  <c r="F20" i="4"/>
  <c r="F23" i="4"/>
  <c r="F26" i="4"/>
  <c r="G42" i="4"/>
  <c r="F46" i="4"/>
  <c r="G46" i="4"/>
  <c r="F48" i="4"/>
  <c r="G48" i="4"/>
  <c r="F50" i="4"/>
  <c r="G50" i="4"/>
  <c r="F52" i="4"/>
  <c r="G52" i="4"/>
  <c r="F54" i="4"/>
  <c r="G54" i="4"/>
  <c r="F56" i="4"/>
  <c r="G56" i="4"/>
  <c r="E58" i="4"/>
  <c r="F30" i="1"/>
  <c r="E31" i="1"/>
  <c r="E36" i="1"/>
  <c r="E54" i="1"/>
  <c r="B16" i="1"/>
  <c r="C16" i="1"/>
  <c r="D16" i="1"/>
  <c r="F6" i="1"/>
  <c r="E17" i="1"/>
  <c r="F17" i="1"/>
  <c r="E23" i="1"/>
  <c r="F23" i="1"/>
  <c r="F26" i="1"/>
  <c r="F28" i="1"/>
  <c r="F57" i="1"/>
  <c r="F60" i="1"/>
  <c r="F61" i="1"/>
  <c r="F62" i="1"/>
</calcChain>
</file>

<file path=xl/sharedStrings.xml><?xml version="1.0" encoding="utf-8"?>
<sst xmlns="http://schemas.openxmlformats.org/spreadsheetml/2006/main" count="198" uniqueCount="165">
  <si>
    <t>Requesting Organization/Account:</t>
  </si>
  <si>
    <t>WTAMU Account Number:</t>
  </si>
  <si>
    <t>Contact Person &amp; Phone:</t>
  </si>
  <si>
    <t>Email Address:</t>
  </si>
  <si>
    <t>SALARIES, LONGEVITY, &amp; BENEFITS</t>
  </si>
  <si>
    <t>Salary</t>
  </si>
  <si>
    <t>Longevity</t>
  </si>
  <si>
    <t>Benefits</t>
  </si>
  <si>
    <t>WAGES</t>
  </si>
  <si>
    <t>Benefits All Wages</t>
  </si>
  <si>
    <t>Salary, Longevity, &amp; Benefit Total</t>
  </si>
  <si>
    <t>MAINTENANCE &amp; OPERATIONS</t>
  </si>
  <si>
    <t>NUMBER OF POSITIONS:</t>
  </si>
  <si>
    <t>AVERAGE PAY RATE PER HOUR:</t>
  </si>
  <si>
    <t>AVERAGE HOURS PER WEEK:</t>
  </si>
  <si>
    <t>NUMBER OF WEEKS PER YEAR:</t>
  </si>
  <si>
    <t>LONG DISTANCE</t>
  </si>
  <si>
    <t>NETWORK, PC, &amp; PRINTER: NETWORK/MAINTENANCE</t>
  </si>
  <si>
    <t>TELEPHONE EQUIPMENT &amp; L.D.: SERVICE/EQUIPMENT</t>
  </si>
  <si>
    <t>Telephone/PC/Network Maintenance</t>
  </si>
  <si>
    <t>Services &amp; Supplies</t>
  </si>
  <si>
    <t>Amount</t>
  </si>
  <si>
    <t>Central Supply:</t>
  </si>
  <si>
    <t>Copy Service:</t>
  </si>
  <si>
    <t>Food:</t>
  </si>
  <si>
    <t>Membership Fees:</t>
  </si>
  <si>
    <t>Misc Services:</t>
  </si>
  <si>
    <t>Misc Supplies:</t>
  </si>
  <si>
    <t>Office Supplies:</t>
  </si>
  <si>
    <t>Postage:</t>
  </si>
  <si>
    <t>Print Shop:</t>
  </si>
  <si>
    <t>Rentals:</t>
  </si>
  <si>
    <t>SSC:</t>
  </si>
  <si>
    <t>:</t>
  </si>
  <si>
    <t>Advertising Media:</t>
  </si>
  <si>
    <t>OTHER:</t>
  </si>
  <si>
    <t>ITEMIZE:</t>
  </si>
  <si>
    <t>SUBTOTAL:</t>
  </si>
  <si>
    <t>LESS REVENUE:</t>
  </si>
  <si>
    <t>TOTAL REQUEST:</t>
  </si>
  <si>
    <t>New Capital Outlay</t>
  </si>
  <si>
    <t>Position 1 title:</t>
  </si>
  <si>
    <t>Position 2 title:</t>
  </si>
  <si>
    <t>Position 3 title:</t>
  </si>
  <si>
    <t>Position 4 title:</t>
  </si>
  <si>
    <t>Position 5 title:</t>
  </si>
  <si>
    <t>Position 6 title:</t>
  </si>
  <si>
    <t>Position 7 title:</t>
  </si>
  <si>
    <t>Position 8 title:</t>
  </si>
  <si>
    <t>Account Name</t>
  </si>
  <si>
    <t>Account Number</t>
  </si>
  <si>
    <t>Account Administrator &amp; Phone Number</t>
  </si>
  <si>
    <t>Account Administrator's email address</t>
  </si>
  <si>
    <t>CELL PHONE ALLOWANCE</t>
  </si>
  <si>
    <t>TOTAL AMOUNT IN CELL PHONE ALLOWANCE:</t>
  </si>
  <si>
    <t xml:space="preserve">BENEFITS FOR CELL ALLOWANCE: </t>
  </si>
  <si>
    <t>LESS TRAVEL:</t>
  </si>
  <si>
    <t>PROFESSIONAL DEVELOPMENT</t>
  </si>
  <si>
    <t>STUDENT SERVICE FEE REQUIRED AMOUNT</t>
  </si>
  <si>
    <t>Title (# of each)</t>
  </si>
  <si>
    <t>LESS REQUIRED EXPENSE</t>
  </si>
  <si>
    <r>
      <rPr>
        <b/>
        <sz val="12"/>
        <color theme="1"/>
        <rFont val="Times New Roman"/>
        <family val="1"/>
      </rPr>
      <t>Informational Purposes Only</t>
    </r>
    <r>
      <rPr>
        <sz val="12"/>
        <color theme="1"/>
        <rFont val="Times New Roman"/>
        <family val="1"/>
      </rPr>
      <t>: Enter opening balance as of 9/1/2021</t>
    </r>
  </si>
  <si>
    <t>Department Salaries, Wages, and Benefits</t>
  </si>
  <si>
    <t>Cell Allowance</t>
  </si>
  <si>
    <t>Totals</t>
  </si>
  <si>
    <t>Student Worker 5:</t>
  </si>
  <si>
    <t>Yearly Amounts</t>
  </si>
  <si>
    <t>Taxes</t>
  </si>
  <si>
    <t>Position 9 title:</t>
  </si>
  <si>
    <t>Position 10 title:</t>
  </si>
  <si>
    <t>Position 11 title:</t>
  </si>
  <si>
    <t>Position 12 title:</t>
  </si>
  <si>
    <t>TOTAL FTE</t>
    <phoneticPr fontId="0" type="noConversion"/>
  </si>
  <si>
    <t>#5 FTE</t>
    <phoneticPr fontId="0" type="noConversion"/>
  </si>
  <si>
    <t>Account #6</t>
  </si>
  <si>
    <t>Account #5</t>
    <phoneticPr fontId="0" type="noConversion"/>
  </si>
  <si>
    <t>#4 FTE</t>
    <phoneticPr fontId="0" type="noConversion"/>
  </si>
  <si>
    <t>Account #4</t>
    <phoneticPr fontId="0" type="noConversion"/>
  </si>
  <si>
    <t>#3 FTE</t>
    <phoneticPr fontId="0" type="noConversion"/>
  </si>
  <si>
    <t xml:space="preserve">Account #3 </t>
  </si>
  <si>
    <t>#2 FTE</t>
    <phoneticPr fontId="0" type="noConversion"/>
  </si>
  <si>
    <t xml:space="preserve">Account #2 </t>
  </si>
  <si>
    <t>#1 FTE</t>
    <phoneticPr fontId="0" type="noConversion"/>
  </si>
  <si>
    <t xml:space="preserve">Account #1 </t>
  </si>
  <si>
    <t>TOTAL BY ACCOUNT</t>
  </si>
  <si>
    <t>Moves total from "D"</t>
    <phoneticPr fontId="0" type="noConversion"/>
  </si>
  <si>
    <t>Enter % FTE</t>
    <phoneticPr fontId="0" type="noConversion"/>
  </si>
  <si>
    <t>EnterAccount Number</t>
    <phoneticPr fontId="0" type="noConversion"/>
  </si>
  <si>
    <t>Enter Account # Name</t>
    <phoneticPr fontId="0" type="noConversion"/>
  </si>
  <si>
    <t>SUMMARY (Enter all applicable accounts for employee's payroll):</t>
    <phoneticPr fontId="0" type="noConversion"/>
  </si>
  <si>
    <t>D</t>
    <phoneticPr fontId="0" type="noConversion"/>
  </si>
  <si>
    <t>GRAND TOTAL (B + C)</t>
    <phoneticPr fontId="0" type="noConversion"/>
  </si>
  <si>
    <t>C</t>
    <phoneticPr fontId="0" type="noConversion"/>
  </si>
  <si>
    <t>Waived Insurance</t>
    <phoneticPr fontId="0" type="noConversion"/>
  </si>
  <si>
    <t>Employee &amp; Family</t>
    <phoneticPr fontId="0" type="noConversion"/>
  </si>
  <si>
    <t>Employee &amp; Spouse</t>
    <phoneticPr fontId="0" type="noConversion"/>
  </si>
  <si>
    <t>Employee &amp; Children</t>
    <phoneticPr fontId="0" type="noConversion"/>
  </si>
  <si>
    <t>Employee Only</t>
    <phoneticPr fontId="0" type="noConversion"/>
  </si>
  <si>
    <t>Enter selection in "C"</t>
  </si>
  <si>
    <t>Enter selection in "C"</t>
    <phoneticPr fontId="0" type="noConversion"/>
  </si>
  <si>
    <r>
      <t xml:space="preserve">Insurance </t>
    </r>
    <r>
      <rPr>
        <b/>
        <sz val="10"/>
        <color rgb="FFFF0000"/>
        <rFont val="Times"/>
      </rPr>
      <t>(choose one)</t>
    </r>
    <r>
      <rPr>
        <b/>
        <sz val="10"/>
        <rFont val="Times"/>
      </rPr>
      <t>:</t>
    </r>
  </si>
  <si>
    <t>(PART-TIME/GA/TA)</t>
  </si>
  <si>
    <t>(FULL-TIME)</t>
  </si>
  <si>
    <t>B</t>
    <phoneticPr fontId="0" type="noConversion"/>
  </si>
  <si>
    <t>SUBTOTAL (1 + 2 + 3 + 4 + 5)</t>
    <phoneticPr fontId="0" type="noConversion"/>
  </si>
  <si>
    <t>Teacher Retirement</t>
    <phoneticPr fontId="0" type="noConversion"/>
  </si>
  <si>
    <r>
      <t xml:space="preserve">(employed by State </t>
    </r>
    <r>
      <rPr>
        <b/>
        <sz val="9"/>
        <rFont val="Times"/>
      </rPr>
      <t>since 9/1/95</t>
    </r>
    <r>
      <rPr>
        <sz val="9"/>
        <rFont val="Times"/>
      </rPr>
      <t>)</t>
    </r>
  </si>
  <si>
    <t>Optional Retirement</t>
    <phoneticPr fontId="0" type="noConversion"/>
  </si>
  <si>
    <r>
      <t xml:space="preserve">(employed by State </t>
    </r>
    <r>
      <rPr>
        <b/>
        <sz val="9"/>
        <rFont val="Times"/>
      </rPr>
      <t>prior to 9/1/95</t>
    </r>
    <r>
      <rPr>
        <sz val="9"/>
        <rFont val="Times"/>
      </rPr>
      <t>)</t>
    </r>
  </si>
  <si>
    <t>only for type chosen.</t>
    <phoneticPr fontId="0" type="noConversion"/>
  </si>
  <si>
    <r>
      <t xml:space="preserve">Retirement </t>
    </r>
    <r>
      <rPr>
        <b/>
        <sz val="10"/>
        <color rgb="FFFF0000"/>
        <rFont val="Times"/>
      </rPr>
      <t>(choose one)</t>
    </r>
    <r>
      <rPr>
        <b/>
        <sz val="10"/>
        <rFont val="Times"/>
      </rPr>
      <t>:</t>
    </r>
  </si>
  <si>
    <t>5.</t>
    <phoneticPr fontId="0" type="noConversion"/>
  </si>
  <si>
    <r>
      <t>ENTER</t>
    </r>
    <r>
      <rPr>
        <b/>
        <sz val="8"/>
        <color rgb="FFFF0000"/>
        <rFont val="Times"/>
      </rPr>
      <t xml:space="preserve"> total from "A"</t>
    </r>
  </si>
  <si>
    <t>Lump Sum Vacation</t>
    <phoneticPr fontId="0" type="noConversion"/>
  </si>
  <si>
    <t>4.</t>
    <phoneticPr fontId="0" type="noConversion"/>
  </si>
  <si>
    <t>Unemployment</t>
    <phoneticPr fontId="0" type="noConversion"/>
  </si>
  <si>
    <t>3.</t>
    <phoneticPr fontId="0" type="noConversion"/>
  </si>
  <si>
    <t>Worker's Comp</t>
    <phoneticPr fontId="0" type="noConversion"/>
  </si>
  <si>
    <t>2.</t>
    <phoneticPr fontId="0" type="noConversion"/>
  </si>
  <si>
    <t>FICA/Medicare</t>
    <phoneticPr fontId="0" type="noConversion"/>
  </si>
  <si>
    <t>1.</t>
    <phoneticPr fontId="0" type="noConversion"/>
  </si>
  <si>
    <t>Respective amounts of 1-4</t>
    <phoneticPr fontId="0" type="noConversion"/>
  </si>
  <si>
    <r>
      <t xml:space="preserve">AUTOMATICALLY </t>
    </r>
    <r>
      <rPr>
        <b/>
        <sz val="8"/>
        <color rgb="FFFF0000"/>
        <rFont val="Times"/>
      </rPr>
      <t xml:space="preserve"> in 1-4</t>
    </r>
  </si>
  <si>
    <t>Total from "A" inserted</t>
    <phoneticPr fontId="0" type="noConversion"/>
  </si>
  <si>
    <t>A</t>
    <phoneticPr fontId="0" type="noConversion"/>
  </si>
  <si>
    <t>+ Longevity</t>
    <phoneticPr fontId="0" type="noConversion"/>
  </si>
  <si>
    <t>Annual Salary from All Accounts:</t>
    <phoneticPr fontId="0" type="noConversion"/>
  </si>
  <si>
    <t>Employee Name:</t>
  </si>
  <si>
    <t xml:space="preserve">(Fill in the "boxes" below as applicable to the employee's benefit choices.  You can only change those cells that are yellow.  Other calculations are done automatically with figures provided.)  </t>
  </si>
  <si>
    <t>Telephone DT</t>
  </si>
  <si>
    <t>Yearly NW Drop</t>
  </si>
  <si>
    <t>Yearly PC &amp; Printer</t>
  </si>
  <si>
    <t>Account Number:</t>
  </si>
  <si>
    <t>Contact Name, Phone, and Email:</t>
  </si>
  <si>
    <t>Requesting Organization (Account Name):</t>
  </si>
  <si>
    <t>Salary (annual)</t>
  </si>
  <si>
    <t>Wages (annual)</t>
  </si>
  <si>
    <t>Student Service Fee Request Form for 2023-2024 - Part 1 Salaries, Wages, and all related Payroll Expenses</t>
  </si>
  <si>
    <t>Student Service Fee Request Form for 2023-2024 - Part 2 All Related Program Expenditures</t>
  </si>
  <si>
    <t xml:space="preserve">Student worker 1: </t>
  </si>
  <si>
    <t xml:space="preserve">Student Worker 2: </t>
  </si>
  <si>
    <t>Student Worker 3:</t>
  </si>
  <si>
    <t>Student Worker 4:</t>
  </si>
  <si>
    <t xml:space="preserve">name for the request.  You may populate these </t>
  </si>
  <si>
    <t>with any name you wish as long as it's clear</t>
  </si>
  <si>
    <t>what the money will be used for.  You may wish</t>
  </si>
  <si>
    <t>to use the data provided and list your most common</t>
  </si>
  <si>
    <t>expenditures from previous years.</t>
  </si>
  <si>
    <t>*Please list the amount requested and the category</t>
  </si>
  <si>
    <t>Notes</t>
  </si>
  <si>
    <t xml:space="preserve">Description of </t>
  </si>
  <si>
    <t>Total</t>
  </si>
  <si>
    <t>need more room to list expenditures.</t>
  </si>
  <si>
    <t xml:space="preserve">*Right-click and insert lines if you </t>
  </si>
  <si>
    <t>Please use University determined amount</t>
  </si>
  <si>
    <t>Travel-All types combined</t>
  </si>
  <si>
    <t>Benefit Amts:</t>
  </si>
  <si>
    <t>Instructions:</t>
  </si>
  <si>
    <t>If you have a lot of student workers, you may want to summarize by pay rate.  If you don't</t>
  </si>
  <si>
    <t xml:space="preserve">have that many, list them out.   The goal at the end is to see what  your department </t>
  </si>
  <si>
    <t xml:space="preserve">requires to be fully funded and optimally operating for every position you have whether it is filled or not.  </t>
  </si>
  <si>
    <t>Please enter the annual amounts in the pink cells.  The sheet is locked to protect formulas, so if you need to add lines, please email me at tdespain@wtamu.edu</t>
  </si>
  <si>
    <t xml:space="preserve">If you are not requesting any salaries or wages, please skip to sheet #2. </t>
  </si>
  <si>
    <t>**these are last year's amounts</t>
  </si>
  <si>
    <t>**this year's amounts (about a 21%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</si>
</sst>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i/>
      <sz val="14"/>
      <color rgb="FFFF0000"/>
      <name val="Times New Roman"/>
      <family val="1"/>
    </font>
    <font>
      <b/>
      <sz val="16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"/>
    </font>
    <font>
      <b/>
      <sz val="10"/>
      <name val="Times"/>
    </font>
    <font>
      <sz val="9"/>
      <name val="Times"/>
    </font>
    <font>
      <b/>
      <u/>
      <sz val="8"/>
      <color rgb="FFFF0000"/>
      <name val="Times"/>
    </font>
    <font>
      <sz val="8"/>
      <name val="Times"/>
    </font>
    <font>
      <b/>
      <sz val="8"/>
      <color rgb="FFFF0000"/>
      <name val="Times"/>
    </font>
    <font>
      <b/>
      <sz val="10"/>
      <color rgb="FFFF0000"/>
      <name val="Times"/>
    </font>
    <font>
      <b/>
      <u/>
      <sz val="10"/>
      <color rgb="FFFF0000"/>
      <name val="Times"/>
    </font>
    <font>
      <b/>
      <u/>
      <sz val="9"/>
      <color rgb="FFFF0000"/>
      <name val="Times"/>
    </font>
    <font>
      <b/>
      <sz val="9"/>
      <color rgb="FFFF0000"/>
      <name val="Times"/>
    </font>
    <font>
      <b/>
      <sz val="9"/>
      <name val="Times"/>
    </font>
    <font>
      <b/>
      <u/>
      <sz val="8"/>
      <name val="Times"/>
    </font>
    <font>
      <b/>
      <i/>
      <sz val="9"/>
      <color rgb="FFFF0000"/>
      <name val="Times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5818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9" fillId="3" borderId="7" xfId="0" applyFont="1" applyFill="1" applyBorder="1" applyProtection="1">
      <protection locked="0"/>
    </xf>
    <xf numFmtId="43" fontId="9" fillId="3" borderId="0" xfId="1" applyFont="1" applyFill="1" applyBorder="1" applyProtection="1">
      <protection locked="0"/>
    </xf>
    <xf numFmtId="0" fontId="9" fillId="3" borderId="9" xfId="0" applyFont="1" applyFill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43" fontId="7" fillId="3" borderId="1" xfId="1" applyFont="1" applyFill="1" applyBorder="1" applyProtection="1">
      <protection locked="0"/>
    </xf>
    <xf numFmtId="0" fontId="4" fillId="2" borderId="11" xfId="0" applyFont="1" applyFill="1" applyBorder="1" applyAlignment="1" applyProtection="1">
      <alignment vertical="center"/>
    </xf>
    <xf numFmtId="0" fontId="5" fillId="2" borderId="14" xfId="0" applyFont="1" applyFill="1" applyBorder="1" applyProtection="1"/>
    <xf numFmtId="0" fontId="5" fillId="2" borderId="15" xfId="0" applyFont="1" applyFill="1" applyBorder="1" applyProtection="1"/>
    <xf numFmtId="0" fontId="7" fillId="0" borderId="7" xfId="0" applyFont="1" applyBorder="1" applyProtection="1"/>
    <xf numFmtId="0" fontId="8" fillId="0" borderId="0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right"/>
    </xf>
    <xf numFmtId="43" fontId="11" fillId="0" borderId="0" xfId="1" applyFont="1" applyBorder="1" applyProtection="1"/>
    <xf numFmtId="0" fontId="4" fillId="2" borderId="12" xfId="0" applyFont="1" applyFill="1" applyBorder="1" applyAlignment="1" applyProtection="1">
      <alignment vertical="center"/>
    </xf>
    <xf numFmtId="0" fontId="7" fillId="2" borderId="3" xfId="0" applyFont="1" applyFill="1" applyBorder="1" applyProtection="1"/>
    <xf numFmtId="0" fontId="7" fillId="0" borderId="0" xfId="0" applyFont="1" applyBorder="1" applyProtection="1"/>
    <xf numFmtId="0" fontId="7" fillId="0" borderId="1" xfId="0" applyFont="1" applyBorder="1" applyProtection="1"/>
    <xf numFmtId="0" fontId="7" fillId="0" borderId="9" xfId="0" applyFont="1" applyBorder="1" applyProtection="1"/>
    <xf numFmtId="0" fontId="7" fillId="0" borderId="10" xfId="0" applyFont="1" applyBorder="1" applyProtection="1"/>
    <xf numFmtId="0" fontId="7" fillId="0" borderId="11" xfId="0" applyFont="1" applyBorder="1" applyProtection="1"/>
    <xf numFmtId="0" fontId="7" fillId="0" borderId="17" xfId="0" applyFont="1" applyBorder="1" applyProtection="1"/>
    <xf numFmtId="0" fontId="9" fillId="0" borderId="0" xfId="0" applyFont="1" applyBorder="1" applyAlignment="1" applyProtection="1">
      <alignment horizontal="right"/>
    </xf>
    <xf numFmtId="0" fontId="7" fillId="3" borderId="0" xfId="0" applyFont="1" applyFill="1" applyBorder="1" applyProtection="1">
      <protection locked="0"/>
    </xf>
    <xf numFmtId="43" fontId="7" fillId="3" borderId="0" xfId="1" applyFont="1" applyFill="1" applyBorder="1" applyProtection="1">
      <protection locked="0"/>
    </xf>
    <xf numFmtId="0" fontId="9" fillId="3" borderId="0" xfId="0" applyFont="1" applyFill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right"/>
    </xf>
    <xf numFmtId="0" fontId="7" fillId="2" borderId="23" xfId="0" applyFont="1" applyFill="1" applyBorder="1" applyProtection="1"/>
    <xf numFmtId="0" fontId="7" fillId="2" borderId="24" xfId="0" applyFont="1" applyFill="1" applyBorder="1" applyProtection="1"/>
    <xf numFmtId="0" fontId="4" fillId="2" borderId="25" xfId="0" applyFont="1" applyFill="1" applyBorder="1" applyAlignment="1" applyProtection="1">
      <alignment horizontal="right"/>
    </xf>
    <xf numFmtId="0" fontId="8" fillId="0" borderId="6" xfId="0" applyFont="1" applyBorder="1" applyAlignment="1" applyProtection="1">
      <alignment horizontal="center"/>
    </xf>
    <xf numFmtId="43" fontId="11" fillId="0" borderId="27" xfId="1" applyFont="1" applyBorder="1" applyProtection="1"/>
    <xf numFmtId="0" fontId="7" fillId="0" borderId="14" xfId="0" applyFont="1" applyBorder="1" applyProtection="1"/>
    <xf numFmtId="4" fontId="7" fillId="0" borderId="0" xfId="3" applyNumberFormat="1" applyFont="1" applyProtection="1">
      <protection locked="0"/>
    </xf>
    <xf numFmtId="0" fontId="7" fillId="0" borderId="0" xfId="0" applyFont="1" applyProtection="1">
      <protection locked="0"/>
    </xf>
    <xf numFmtId="3" fontId="6" fillId="0" borderId="20" xfId="0" applyNumberFormat="1" applyFont="1" applyBorder="1" applyProtection="1"/>
    <xf numFmtId="3" fontId="6" fillId="0" borderId="17" xfId="0" applyNumberFormat="1" applyFont="1" applyBorder="1" applyProtection="1"/>
    <xf numFmtId="3" fontId="15" fillId="0" borderId="21" xfId="0" applyNumberFormat="1" applyFont="1" applyBorder="1" applyAlignment="1" applyProtection="1">
      <alignment horizontal="center"/>
    </xf>
    <xf numFmtId="3" fontId="6" fillId="0" borderId="16" xfId="0" applyNumberFormat="1" applyFont="1" applyBorder="1" applyProtection="1">
      <protection locked="0"/>
    </xf>
    <xf numFmtId="3" fontId="6" fillId="0" borderId="17" xfId="0" applyNumberFormat="1" applyFont="1" applyBorder="1" applyProtection="1">
      <protection locked="0"/>
    </xf>
    <xf numFmtId="3" fontId="6" fillId="0" borderId="2" xfId="0" applyNumberFormat="1" applyFont="1" applyBorder="1" applyProtection="1"/>
    <xf numFmtId="3" fontId="6" fillId="0" borderId="5" xfId="0" applyNumberFormat="1" applyFont="1" applyBorder="1" applyProtection="1"/>
    <xf numFmtId="3" fontId="6" fillId="0" borderId="8" xfId="0" applyNumberFormat="1" applyFont="1" applyBorder="1" applyProtection="1"/>
    <xf numFmtId="3" fontId="6" fillId="0" borderId="13" xfId="0" applyNumberFormat="1" applyFont="1" applyBorder="1" applyProtection="1"/>
    <xf numFmtId="3" fontId="6" fillId="0" borderId="0" xfId="0" applyNumberFormat="1" applyFont="1" applyProtection="1">
      <protection locked="0"/>
    </xf>
    <xf numFmtId="3" fontId="6" fillId="3" borderId="13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/>
    <xf numFmtId="1" fontId="7" fillId="0" borderId="0" xfId="0" applyNumberFormat="1" applyFont="1" applyBorder="1" applyProtection="1"/>
    <xf numFmtId="1" fontId="7" fillId="0" borderId="14" xfId="0" applyNumberFormat="1" applyFont="1" applyBorder="1" applyProtection="1"/>
    <xf numFmtId="1" fontId="5" fillId="2" borderId="0" xfId="0" applyNumberFormat="1" applyFont="1" applyFill="1" applyBorder="1" applyProtection="1"/>
    <xf numFmtId="1" fontId="7" fillId="0" borderId="0" xfId="0" applyNumberFormat="1" applyFont="1" applyFill="1" applyBorder="1" applyProtection="1"/>
    <xf numFmtId="10" fontId="7" fillId="0" borderId="0" xfId="2" applyNumberFormat="1" applyFont="1" applyFill="1" applyBorder="1" applyProtection="1"/>
    <xf numFmtId="4" fontId="7" fillId="0" borderId="0" xfId="3" applyNumberFormat="1" applyFont="1" applyFill="1" applyProtection="1">
      <protection locked="0"/>
    </xf>
    <xf numFmtId="3" fontId="7" fillId="0" borderId="0" xfId="3" applyNumberFormat="1" applyFont="1" applyFill="1" applyProtection="1"/>
    <xf numFmtId="0" fontId="7" fillId="4" borderId="14" xfId="0" applyFont="1" applyFill="1" applyBorder="1" applyProtection="1"/>
    <xf numFmtId="0" fontId="14" fillId="4" borderId="14" xfId="0" applyFont="1" applyFill="1" applyBorder="1" applyAlignment="1" applyProtection="1">
      <alignment horizontal="center"/>
      <protection locked="0"/>
    </xf>
    <xf numFmtId="1" fontId="12" fillId="4" borderId="21" xfId="1" applyNumberFormat="1" applyFont="1" applyFill="1" applyBorder="1" applyProtection="1"/>
    <xf numFmtId="0" fontId="7" fillId="4" borderId="3" xfId="0" applyFont="1" applyFill="1" applyBorder="1" applyProtection="1"/>
    <xf numFmtId="0" fontId="14" fillId="4" borderId="3" xfId="0" applyFont="1" applyFill="1" applyBorder="1" applyAlignment="1" applyProtection="1">
      <alignment horizontal="center"/>
    </xf>
    <xf numFmtId="1" fontId="12" fillId="4" borderId="28" xfId="1" applyNumberFormat="1" applyFont="1" applyFill="1" applyBorder="1" applyProtection="1"/>
    <xf numFmtId="0" fontId="14" fillId="4" borderId="14" xfId="0" applyFont="1" applyFill="1" applyBorder="1" applyAlignment="1" applyProtection="1">
      <alignment horizontal="center"/>
    </xf>
    <xf numFmtId="1" fontId="5" fillId="4" borderId="21" xfId="0" applyNumberFormat="1" applyFont="1" applyFill="1" applyBorder="1" applyProtection="1"/>
    <xf numFmtId="10" fontId="7" fillId="5" borderId="0" xfId="2" applyNumberFormat="1" applyFont="1" applyFill="1" applyBorder="1" applyProtection="1"/>
    <xf numFmtId="3" fontId="6" fillId="6" borderId="22" xfId="0" applyNumberFormat="1" applyFont="1" applyFill="1" applyBorder="1" applyProtection="1"/>
    <xf numFmtId="3" fontId="6" fillId="6" borderId="18" xfId="0" applyNumberFormat="1" applyFont="1" applyFill="1" applyBorder="1" applyProtection="1"/>
    <xf numFmtId="3" fontId="15" fillId="6" borderId="18" xfId="0" applyNumberFormat="1" applyFont="1" applyFill="1" applyBorder="1" applyProtection="1"/>
    <xf numFmtId="3" fontId="6" fillId="6" borderId="13" xfId="1" applyNumberFormat="1" applyFont="1" applyFill="1" applyBorder="1" applyProtection="1"/>
    <xf numFmtId="3" fontId="6" fillId="6" borderId="2" xfId="1" applyNumberFormat="1" applyFont="1" applyFill="1" applyBorder="1" applyProtection="1"/>
    <xf numFmtId="3" fontId="6" fillId="6" borderId="26" xfId="0" applyNumberFormat="1" applyFont="1" applyFill="1" applyBorder="1" applyProtection="1"/>
    <xf numFmtId="0" fontId="16" fillId="2" borderId="0" xfId="0" applyFont="1" applyFill="1"/>
    <xf numFmtId="0" fontId="0" fillId="3" borderId="13" xfId="0" applyFill="1" applyBorder="1"/>
    <xf numFmtId="0" fontId="0" fillId="7" borderId="31" xfId="0" applyFill="1" applyBorder="1"/>
    <xf numFmtId="0" fontId="0" fillId="7" borderId="29" xfId="0" applyFill="1" applyBorder="1" applyAlignment="1">
      <alignment horizontal="center"/>
    </xf>
    <xf numFmtId="0" fontId="17" fillId="3" borderId="30" xfId="0" applyFont="1" applyFill="1" applyBorder="1" applyProtection="1">
      <protection locked="0"/>
    </xf>
    <xf numFmtId="0" fontId="0" fillId="8" borderId="31" xfId="0" applyFill="1" applyBorder="1"/>
    <xf numFmtId="0" fontId="0" fillId="7" borderId="13" xfId="0" applyFill="1" applyBorder="1"/>
    <xf numFmtId="0" fontId="18" fillId="0" borderId="0" xfId="0" applyFont="1" applyFill="1" applyBorder="1"/>
    <xf numFmtId="0" fontId="19" fillId="0" borderId="0" xfId="0" applyFont="1" applyFill="1" applyBorder="1"/>
    <xf numFmtId="164" fontId="18" fillId="0" borderId="0" xfId="0" applyNumberFormat="1" applyFont="1" applyFill="1" applyBorder="1"/>
    <xf numFmtId="49" fontId="19" fillId="0" borderId="0" xfId="0" applyNumberFormat="1" applyFont="1" applyFill="1" applyBorder="1"/>
    <xf numFmtId="10" fontId="18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20" fillId="0" borderId="0" xfId="0" applyFont="1" applyFill="1" applyBorder="1"/>
    <xf numFmtId="164" fontId="19" fillId="9" borderId="13" xfId="0" applyNumberFormat="1" applyFont="1" applyFill="1" applyBorder="1" applyAlignment="1">
      <alignment horizontal="right"/>
    </xf>
    <xf numFmtId="10" fontId="18" fillId="10" borderId="32" xfId="0" applyNumberFormat="1" applyFont="1" applyFill="1" applyBorder="1" applyAlignment="1" applyProtection="1">
      <alignment horizontal="center"/>
      <protection locked="0"/>
    </xf>
    <xf numFmtId="0" fontId="18" fillId="10" borderId="32" xfId="0" applyFont="1" applyFill="1" applyBorder="1" applyAlignment="1" applyProtection="1">
      <alignment horizontal="center"/>
      <protection locked="0"/>
    </xf>
    <xf numFmtId="0" fontId="20" fillId="10" borderId="32" xfId="0" applyFont="1" applyFill="1" applyBorder="1" applyProtection="1">
      <protection locked="0"/>
    </xf>
    <xf numFmtId="0" fontId="21" fillId="0" borderId="0" xfId="0" applyFont="1" applyFill="1" applyBorder="1" applyAlignment="1">
      <alignment horizontal="center"/>
    </xf>
    <xf numFmtId="164" fontId="22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24" fillId="0" borderId="7" xfId="0" applyFont="1" applyFill="1" applyBorder="1"/>
    <xf numFmtId="164" fontId="19" fillId="9" borderId="13" xfId="0" applyNumberFormat="1" applyFont="1" applyFill="1" applyBorder="1"/>
    <xf numFmtId="0" fontId="24" fillId="0" borderId="0" xfId="0" applyFont="1" applyFill="1" applyBorder="1"/>
    <xf numFmtId="164" fontId="19" fillId="10" borderId="32" xfId="0" applyNumberFormat="1" applyFont="1" applyFill="1" applyBorder="1" applyProtection="1">
      <protection locked="0"/>
    </xf>
    <xf numFmtId="165" fontId="18" fillId="0" borderId="0" xfId="0" applyNumberFormat="1" applyFont="1" applyFill="1" applyBorder="1"/>
    <xf numFmtId="164" fontId="18" fillId="11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/>
    <xf numFmtId="164" fontId="18" fillId="10" borderId="32" xfId="0" applyNumberFormat="1" applyFont="1" applyFill="1" applyBorder="1" applyAlignment="1" applyProtection="1">
      <alignment horizontal="right"/>
      <protection locked="0"/>
    </xf>
    <xf numFmtId="10" fontId="18" fillId="0" borderId="0" xfId="0" applyNumberFormat="1" applyFont="1" applyFill="1" applyBorder="1"/>
    <xf numFmtId="164" fontId="29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0" fontId="28" fillId="0" borderId="0" xfId="0" applyFont="1" applyFill="1" applyBorder="1"/>
    <xf numFmtId="0" fontId="22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/>
    <xf numFmtId="164" fontId="23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/>
    <xf numFmtId="164" fontId="18" fillId="10" borderId="33" xfId="0" applyNumberFormat="1" applyFont="1" applyFill="1" applyBorder="1" applyProtection="1">
      <protection locked="0"/>
    </xf>
    <xf numFmtId="49" fontId="19" fillId="0" borderId="0" xfId="0" applyNumberFormat="1" applyFont="1" applyFill="1" applyBorder="1" applyAlignment="1">
      <alignment horizontal="right"/>
    </xf>
    <xf numFmtId="164" fontId="18" fillId="10" borderId="32" xfId="0" applyNumberFormat="1" applyFont="1" applyFill="1" applyBorder="1" applyProtection="1">
      <protection locked="0"/>
    </xf>
    <xf numFmtId="2" fontId="0" fillId="0" borderId="0" xfId="0" applyNumberFormat="1" applyFill="1"/>
    <xf numFmtId="0" fontId="31" fillId="0" borderId="0" xfId="0" applyFont="1" applyFill="1"/>
    <xf numFmtId="0" fontId="32" fillId="0" borderId="0" xfId="0" applyFont="1"/>
    <xf numFmtId="0" fontId="0" fillId="0" borderId="0" xfId="0" applyAlignment="1">
      <alignment horizontal="right"/>
    </xf>
    <xf numFmtId="0" fontId="0" fillId="6" borderId="30" xfId="0" applyFill="1" applyBorder="1"/>
    <xf numFmtId="0" fontId="0" fillId="6" borderId="31" xfId="0" applyFill="1" applyBorder="1"/>
    <xf numFmtId="0" fontId="0" fillId="0" borderId="0" xfId="0" applyAlignment="1">
      <alignment wrapText="1"/>
    </xf>
    <xf numFmtId="2" fontId="0" fillId="0" borderId="14" xfId="0" applyNumberFormat="1" applyFill="1" applyBorder="1"/>
    <xf numFmtId="0" fontId="31" fillId="0" borderId="14" xfId="0" applyFont="1" applyFill="1" applyBorder="1"/>
    <xf numFmtId="0" fontId="0" fillId="3" borderId="0" xfId="0" applyFill="1" applyAlignment="1">
      <alignment horizontal="right"/>
    </xf>
    <xf numFmtId="0" fontId="0" fillId="8" borderId="13" xfId="0" applyFill="1" applyBorder="1"/>
    <xf numFmtId="0" fontId="17" fillId="0" borderId="36" xfId="0" applyFont="1" applyFill="1" applyBorder="1" applyProtection="1">
      <protection locked="0"/>
    </xf>
    <xf numFmtId="0" fontId="17" fillId="0" borderId="2" xfId="0" applyFont="1" applyFill="1" applyBorder="1" applyProtection="1">
      <protection locked="0"/>
    </xf>
    <xf numFmtId="0" fontId="17" fillId="0" borderId="37" xfId="0" applyFont="1" applyFill="1" applyBorder="1" applyProtection="1">
      <protection locked="0"/>
    </xf>
    <xf numFmtId="0" fontId="17" fillId="0" borderId="8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7" fillId="2" borderId="0" xfId="0" applyFont="1" applyFill="1" applyBorder="1" applyProtection="1"/>
    <xf numFmtId="44" fontId="0" fillId="0" borderId="0" xfId="3" applyFont="1"/>
    <xf numFmtId="0" fontId="33" fillId="0" borderId="0" xfId="0" applyFont="1"/>
    <xf numFmtId="0" fontId="4" fillId="12" borderId="0" xfId="0" applyFont="1" applyFill="1" applyBorder="1" applyAlignment="1" applyProtection="1">
      <alignment vertical="center"/>
    </xf>
    <xf numFmtId="0" fontId="7" fillId="12" borderId="0" xfId="0" applyFont="1" applyFill="1" applyBorder="1" applyProtection="1"/>
    <xf numFmtId="0" fontId="0" fillId="7" borderId="0" xfId="0" applyFill="1"/>
    <xf numFmtId="0" fontId="31" fillId="7" borderId="0" xfId="0" applyFont="1" applyFill="1" applyBorder="1"/>
    <xf numFmtId="0" fontId="0" fillId="13" borderId="30" xfId="0" applyFill="1" applyBorder="1" applyProtection="1">
      <protection locked="0"/>
    </xf>
    <xf numFmtId="0" fontId="0" fillId="13" borderId="34" xfId="0" applyFill="1" applyBorder="1" applyProtection="1">
      <protection locked="0"/>
    </xf>
    <xf numFmtId="0" fontId="0" fillId="13" borderId="9" xfId="0" applyFill="1" applyBorder="1" applyProtection="1">
      <protection locked="0"/>
    </xf>
    <xf numFmtId="0" fontId="0" fillId="13" borderId="13" xfId="0" applyFill="1" applyBorder="1" applyProtection="1">
      <protection locked="0"/>
    </xf>
    <xf numFmtId="0" fontId="0" fillId="13" borderId="31" xfId="0" applyFill="1" applyBorder="1" applyProtection="1">
      <protection locked="0"/>
    </xf>
    <xf numFmtId="0" fontId="0" fillId="13" borderId="35" xfId="0" applyFill="1" applyBorder="1" applyProtection="1">
      <protection locked="0"/>
    </xf>
    <xf numFmtId="0" fontId="0" fillId="13" borderId="27" xfId="0" applyFill="1" applyBorder="1" applyProtection="1">
      <protection locked="0"/>
    </xf>
    <xf numFmtId="0" fontId="0" fillId="13" borderId="8" xfId="0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34" fillId="2" borderId="0" xfId="0" applyFont="1" applyFill="1"/>
    <xf numFmtId="0" fontId="0" fillId="0" borderId="0" xfId="0" applyProtection="1">
      <protection locked="0"/>
    </xf>
    <xf numFmtId="44" fontId="0" fillId="0" borderId="0" xfId="3" applyFont="1" applyProtection="1">
      <protection locked="0"/>
    </xf>
    <xf numFmtId="0" fontId="3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4" fontId="0" fillId="0" borderId="14" xfId="3" applyFont="1" applyBorder="1" applyProtection="1">
      <protection locked="0"/>
    </xf>
    <xf numFmtId="165" fontId="18" fillId="14" borderId="0" xfId="0" applyNumberFormat="1" applyFont="1" applyFill="1" applyBorder="1"/>
    <xf numFmtId="0" fontId="18" fillId="15" borderId="0" xfId="0" applyFont="1" applyFill="1" applyBorder="1"/>
    <xf numFmtId="0" fontId="18" fillId="0" borderId="0" xfId="0" applyFont="1" applyFill="1" applyBorder="1" applyAlignment="1">
      <alignment wrapText="1"/>
    </xf>
    <xf numFmtId="0" fontId="0" fillId="8" borderId="0" xfId="0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 wrapText="1"/>
      <protection locked="0"/>
    </xf>
    <xf numFmtId="164" fontId="30" fillId="0" borderId="0" xfId="0" applyNumberFormat="1" applyFont="1" applyFill="1" applyBorder="1" applyAlignment="1">
      <alignment horizontal="center" wrapText="1"/>
    </xf>
    <xf numFmtId="164" fontId="18" fillId="10" borderId="33" xfId="0" applyNumberFormat="1" applyFont="1" applyFill="1" applyBorder="1" applyAlignment="1" applyProtection="1">
      <alignment horizontal="left"/>
      <protection locked="0"/>
    </xf>
    <xf numFmtId="164" fontId="18" fillId="10" borderId="3" xfId="0" applyNumberFormat="1" applyFont="1" applyFill="1" applyBorder="1" applyAlignment="1" applyProtection="1">
      <alignment horizontal="left"/>
      <protection locked="0"/>
    </xf>
    <xf numFmtId="164" fontId="18" fillId="10" borderId="4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>
      <alignment horizontal="right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3" fillId="4" borderId="11" xfId="0" applyFont="1" applyFill="1" applyBorder="1" applyAlignment="1" applyProtection="1">
      <alignment horizontal="center"/>
    </xf>
    <xf numFmtId="0" fontId="13" fillId="4" borderId="14" xfId="0" applyFont="1" applyFill="1" applyBorder="1" applyAlignment="1" applyProtection="1">
      <alignment horizontal="center"/>
    </xf>
    <xf numFmtId="0" fontId="13" fillId="4" borderId="12" xfId="0" applyFont="1" applyFill="1" applyBorder="1" applyAlignment="1" applyProtection="1">
      <alignment horizontal="center"/>
    </xf>
    <xf numFmtId="0" fontId="13" fillId="4" borderId="3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right"/>
    </xf>
    <xf numFmtId="0" fontId="2" fillId="0" borderId="19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81818"/>
      <color rgb="FFF6FBBB"/>
      <color rgb="FFF3F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CA3B-DA53-43D7-B908-9FEA960F5859}">
  <sheetPr>
    <pageSetUpPr fitToPage="1"/>
  </sheetPr>
  <dimension ref="A1:O33"/>
  <sheetViews>
    <sheetView workbookViewId="0">
      <selection activeCell="C10" sqref="C10"/>
    </sheetView>
  </sheetViews>
  <sheetFormatPr defaultRowHeight="15" x14ac:dyDescent="0.25"/>
  <cols>
    <col min="1" max="1" width="44.5703125" customWidth="1"/>
    <col min="2" max="2" width="21.85546875" customWidth="1"/>
    <col min="3" max="3" width="20.140625" customWidth="1"/>
    <col min="4" max="5" width="19.5703125" customWidth="1"/>
    <col min="6" max="6" width="6.140625" customWidth="1"/>
    <col min="7" max="7" width="25.140625" customWidth="1"/>
    <col min="8" max="8" width="21.85546875" customWidth="1"/>
    <col min="9" max="9" width="5.85546875" customWidth="1"/>
    <col min="10" max="10" width="20.5703125" customWidth="1"/>
    <col min="14" max="14" width="17.42578125" bestFit="1" customWidth="1"/>
  </cols>
  <sheetData>
    <row r="1" spans="1:15" ht="42" customHeight="1" x14ac:dyDescent="0.35">
      <c r="A1" s="118" t="s">
        <v>137</v>
      </c>
    </row>
    <row r="2" spans="1:15" ht="30" customHeight="1" x14ac:dyDescent="0.25">
      <c r="A2" s="125" t="s">
        <v>134</v>
      </c>
      <c r="B2" s="157"/>
      <c r="C2" s="157"/>
      <c r="D2" s="157"/>
      <c r="E2" s="157"/>
      <c r="H2" s="122"/>
    </row>
    <row r="3" spans="1:15" ht="30.75" customHeight="1" x14ac:dyDescent="0.25">
      <c r="A3" s="125" t="s">
        <v>132</v>
      </c>
      <c r="B3" s="157"/>
      <c r="C3" s="157"/>
      <c r="D3" s="157"/>
      <c r="E3" s="157"/>
    </row>
    <row r="4" spans="1:15" ht="31.5" customHeight="1" x14ac:dyDescent="0.25">
      <c r="A4" s="125" t="s">
        <v>133</v>
      </c>
      <c r="B4" s="157"/>
      <c r="C4" s="157"/>
      <c r="D4" s="157"/>
      <c r="E4" s="157"/>
    </row>
    <row r="5" spans="1:15" ht="9" customHeight="1" x14ac:dyDescent="0.25"/>
    <row r="6" spans="1:15" ht="32.25" customHeight="1" x14ac:dyDescent="0.25">
      <c r="A6" s="148" t="s">
        <v>62</v>
      </c>
      <c r="B6" s="70"/>
      <c r="C6" s="70"/>
      <c r="D6" s="70"/>
      <c r="E6" s="70"/>
      <c r="F6" s="70"/>
      <c r="G6" s="70"/>
      <c r="H6" s="70"/>
      <c r="I6" s="70"/>
      <c r="J6" s="70"/>
    </row>
    <row r="7" spans="1:15" ht="30.75" customHeight="1" x14ac:dyDescent="0.25">
      <c r="A7" s="71" t="s">
        <v>66</v>
      </c>
      <c r="B7" s="120" t="s">
        <v>135</v>
      </c>
      <c r="C7" s="121" t="s">
        <v>136</v>
      </c>
      <c r="D7" s="121" t="s">
        <v>6</v>
      </c>
      <c r="E7" s="72" t="s">
        <v>67</v>
      </c>
      <c r="F7" s="72"/>
      <c r="G7" s="121" t="s">
        <v>7</v>
      </c>
      <c r="H7" s="121" t="s">
        <v>63</v>
      </c>
      <c r="I7" s="72"/>
      <c r="J7" s="73" t="s">
        <v>64</v>
      </c>
      <c r="L7" t="s">
        <v>156</v>
      </c>
      <c r="N7" s="77" t="s">
        <v>97</v>
      </c>
      <c r="O7" s="77">
        <v>9839.76</v>
      </c>
    </row>
    <row r="8" spans="1:15" ht="21.95" customHeight="1" x14ac:dyDescent="0.25">
      <c r="A8" s="127" t="s">
        <v>41</v>
      </c>
      <c r="B8" s="139"/>
      <c r="C8" s="139"/>
      <c r="D8" s="139"/>
      <c r="E8" s="116">
        <f>IF(B8,B8*F8,C8*F8)</f>
        <v>0</v>
      </c>
      <c r="F8" s="117">
        <v>0.16839999999999999</v>
      </c>
      <c r="G8" s="142"/>
      <c r="H8" s="143"/>
      <c r="I8" s="117">
        <v>1.079</v>
      </c>
      <c r="J8" s="116">
        <f>B8+C8+D8+E8+G8+(H8*I8)</f>
        <v>0</v>
      </c>
      <c r="N8" s="77"/>
      <c r="O8" s="77"/>
    </row>
    <row r="9" spans="1:15" ht="21.95" customHeight="1" x14ac:dyDescent="0.25">
      <c r="A9" s="128" t="s">
        <v>42</v>
      </c>
      <c r="B9" s="139"/>
      <c r="C9" s="139"/>
      <c r="D9" s="139"/>
      <c r="E9" s="116">
        <f t="shared" ref="E9:E24" si="0">IF(B9,B9*F9,C9*F9)</f>
        <v>0</v>
      </c>
      <c r="F9" s="117">
        <v>0.16839999999999999</v>
      </c>
      <c r="G9" s="142"/>
      <c r="H9" s="143"/>
      <c r="I9" s="117">
        <v>1.079</v>
      </c>
      <c r="J9" s="116">
        <f t="shared" ref="J9:J24" si="1">B9+D9+E9+G9+(H9*I9)</f>
        <v>0</v>
      </c>
      <c r="N9" s="77" t="s">
        <v>96</v>
      </c>
      <c r="O9" s="77">
        <v>12126.48</v>
      </c>
    </row>
    <row r="10" spans="1:15" ht="21.95" customHeight="1" x14ac:dyDescent="0.25">
      <c r="A10" s="128" t="s">
        <v>43</v>
      </c>
      <c r="B10" s="139"/>
      <c r="C10" s="139"/>
      <c r="D10" s="139"/>
      <c r="E10" s="116">
        <f t="shared" si="0"/>
        <v>0</v>
      </c>
      <c r="F10" s="117">
        <v>0.16839999999999999</v>
      </c>
      <c r="G10" s="142"/>
      <c r="H10" s="143"/>
      <c r="I10" s="117">
        <v>1.079</v>
      </c>
      <c r="J10" s="116">
        <f t="shared" si="1"/>
        <v>0</v>
      </c>
      <c r="N10" s="77"/>
      <c r="O10" s="77"/>
    </row>
    <row r="11" spans="1:15" ht="21.95" customHeight="1" x14ac:dyDescent="0.25">
      <c r="A11" s="128" t="s">
        <v>44</v>
      </c>
      <c r="B11" s="139"/>
      <c r="C11" s="139"/>
      <c r="D11" s="139"/>
      <c r="E11" s="116">
        <f t="shared" si="0"/>
        <v>0</v>
      </c>
      <c r="F11" s="117">
        <v>0.16839999999999999</v>
      </c>
      <c r="G11" s="142"/>
      <c r="H11" s="143"/>
      <c r="I11" s="117">
        <v>1.079</v>
      </c>
      <c r="J11" s="116">
        <f t="shared" si="1"/>
        <v>0</v>
      </c>
      <c r="N11" s="77" t="s">
        <v>95</v>
      </c>
      <c r="O11" s="77">
        <v>13212.24</v>
      </c>
    </row>
    <row r="12" spans="1:15" ht="21.95" customHeight="1" x14ac:dyDescent="0.25">
      <c r="A12" s="128" t="s">
        <v>45</v>
      </c>
      <c r="B12" s="139"/>
      <c r="C12" s="139"/>
      <c r="D12" s="139"/>
      <c r="E12" s="116">
        <f t="shared" si="0"/>
        <v>0</v>
      </c>
      <c r="F12" s="117">
        <v>0.16839999999999999</v>
      </c>
      <c r="G12" s="142"/>
      <c r="H12" s="143"/>
      <c r="I12" s="117">
        <v>1.079</v>
      </c>
      <c r="J12" s="116">
        <f t="shared" si="1"/>
        <v>0</v>
      </c>
      <c r="N12" s="77"/>
      <c r="O12" s="77"/>
    </row>
    <row r="13" spans="1:15" ht="21.95" customHeight="1" x14ac:dyDescent="0.25">
      <c r="A13" s="128" t="s">
        <v>46</v>
      </c>
      <c r="B13" s="139"/>
      <c r="C13" s="139"/>
      <c r="D13" s="139"/>
      <c r="E13" s="116">
        <f t="shared" si="0"/>
        <v>0</v>
      </c>
      <c r="F13" s="117">
        <v>0.16839999999999999</v>
      </c>
      <c r="G13" s="142"/>
      <c r="H13" s="143"/>
      <c r="I13" s="117">
        <v>1.079</v>
      </c>
      <c r="J13" s="116">
        <f t="shared" si="1"/>
        <v>0</v>
      </c>
      <c r="N13" s="77" t="s">
        <v>94</v>
      </c>
      <c r="O13" s="77">
        <v>14585.76</v>
      </c>
    </row>
    <row r="14" spans="1:15" ht="21.95" customHeight="1" x14ac:dyDescent="0.25">
      <c r="A14" s="128" t="s">
        <v>47</v>
      </c>
      <c r="B14" s="139"/>
      <c r="C14" s="139"/>
      <c r="D14" s="139"/>
      <c r="E14" s="116">
        <f t="shared" si="0"/>
        <v>0</v>
      </c>
      <c r="F14" s="117">
        <v>0.16839999999999999</v>
      </c>
      <c r="G14" s="142"/>
      <c r="H14" s="143"/>
      <c r="I14" s="117">
        <v>1.079</v>
      </c>
      <c r="J14" s="116">
        <f t="shared" si="1"/>
        <v>0</v>
      </c>
      <c r="N14" s="77"/>
      <c r="O14" s="77"/>
    </row>
    <row r="15" spans="1:15" ht="21.95" customHeight="1" x14ac:dyDescent="0.25">
      <c r="A15" s="128" t="s">
        <v>48</v>
      </c>
      <c r="B15" s="139"/>
      <c r="C15" s="139"/>
      <c r="D15" s="139"/>
      <c r="E15" s="116">
        <f t="shared" si="0"/>
        <v>0</v>
      </c>
      <c r="F15" s="117">
        <v>0.16839999999999999</v>
      </c>
      <c r="G15" s="142"/>
      <c r="H15" s="143"/>
      <c r="I15" s="117">
        <v>1.079</v>
      </c>
      <c r="J15" s="116">
        <f t="shared" si="1"/>
        <v>0</v>
      </c>
      <c r="N15" s="77" t="s">
        <v>93</v>
      </c>
      <c r="O15" s="77">
        <v>4145.5200000000004</v>
      </c>
    </row>
    <row r="16" spans="1:15" ht="21.95" customHeight="1" x14ac:dyDescent="0.25">
      <c r="A16" s="128" t="s">
        <v>68</v>
      </c>
      <c r="B16" s="139"/>
      <c r="C16" s="139"/>
      <c r="D16" s="139"/>
      <c r="E16" s="116">
        <f t="shared" si="0"/>
        <v>0</v>
      </c>
      <c r="F16" s="117">
        <v>0.16839999999999999</v>
      </c>
      <c r="G16" s="142"/>
      <c r="H16" s="143"/>
      <c r="I16" s="117">
        <v>1.079</v>
      </c>
      <c r="J16" s="116">
        <f t="shared" si="1"/>
        <v>0</v>
      </c>
    </row>
    <row r="17" spans="1:10" ht="21.95" customHeight="1" x14ac:dyDescent="0.25">
      <c r="A17" s="128" t="s">
        <v>69</v>
      </c>
      <c r="B17" s="139"/>
      <c r="C17" s="139"/>
      <c r="D17" s="139"/>
      <c r="E17" s="116">
        <f t="shared" si="0"/>
        <v>0</v>
      </c>
      <c r="F17" s="117">
        <v>0.16839999999999999</v>
      </c>
      <c r="G17" s="142"/>
      <c r="H17" s="143"/>
      <c r="I17" s="117">
        <v>1.079</v>
      </c>
      <c r="J17" s="116">
        <f t="shared" si="1"/>
        <v>0</v>
      </c>
    </row>
    <row r="18" spans="1:10" ht="21.95" customHeight="1" x14ac:dyDescent="0.25">
      <c r="A18" s="128" t="s">
        <v>70</v>
      </c>
      <c r="B18" s="139"/>
      <c r="C18" s="139"/>
      <c r="D18" s="139"/>
      <c r="E18" s="116">
        <f t="shared" si="0"/>
        <v>0</v>
      </c>
      <c r="F18" s="117">
        <v>0.16839999999999999</v>
      </c>
      <c r="G18" s="142"/>
      <c r="H18" s="143"/>
      <c r="I18" s="117">
        <v>1.079</v>
      </c>
      <c r="J18" s="116">
        <f t="shared" si="1"/>
        <v>0</v>
      </c>
    </row>
    <row r="19" spans="1:10" ht="21.95" customHeight="1" thickBot="1" x14ac:dyDescent="0.3">
      <c r="A19" s="129" t="s">
        <v>71</v>
      </c>
      <c r="B19" s="140"/>
      <c r="C19" s="140"/>
      <c r="D19" s="140"/>
      <c r="E19" s="116">
        <f t="shared" si="0"/>
        <v>0</v>
      </c>
      <c r="F19" s="124">
        <v>0.16839999999999999</v>
      </c>
      <c r="G19" s="144"/>
      <c r="H19" s="145"/>
      <c r="I19" s="124">
        <v>1.079</v>
      </c>
      <c r="J19" s="123">
        <f t="shared" si="1"/>
        <v>0</v>
      </c>
    </row>
    <row r="20" spans="1:10" ht="21.95" customHeight="1" x14ac:dyDescent="0.25">
      <c r="A20" s="128" t="s">
        <v>139</v>
      </c>
      <c r="B20" s="141"/>
      <c r="C20" s="141"/>
      <c r="D20" s="141"/>
      <c r="E20" s="116">
        <f t="shared" si="0"/>
        <v>0</v>
      </c>
      <c r="F20" s="117">
        <v>0.25</v>
      </c>
      <c r="G20" s="146"/>
      <c r="H20" s="147"/>
      <c r="I20" s="117">
        <v>1.079</v>
      </c>
      <c r="J20" s="116">
        <f t="shared" si="1"/>
        <v>0</v>
      </c>
    </row>
    <row r="21" spans="1:10" ht="21.95" customHeight="1" x14ac:dyDescent="0.25">
      <c r="A21" s="128" t="s">
        <v>140</v>
      </c>
      <c r="B21" s="139"/>
      <c r="C21" s="139"/>
      <c r="D21" s="139"/>
      <c r="E21" s="116">
        <f t="shared" si="0"/>
        <v>0</v>
      </c>
      <c r="F21" s="117">
        <v>0.25</v>
      </c>
      <c r="G21" s="142"/>
      <c r="H21" s="143"/>
      <c r="I21" s="117">
        <v>1.079</v>
      </c>
      <c r="J21" s="116">
        <f t="shared" si="1"/>
        <v>0</v>
      </c>
    </row>
    <row r="22" spans="1:10" ht="21.95" customHeight="1" x14ac:dyDescent="0.25">
      <c r="A22" s="128" t="s">
        <v>141</v>
      </c>
      <c r="B22" s="139"/>
      <c r="C22" s="139"/>
      <c r="D22" s="139"/>
      <c r="E22" s="116">
        <f t="shared" si="0"/>
        <v>0</v>
      </c>
      <c r="F22" s="117">
        <v>0.25</v>
      </c>
      <c r="G22" s="142"/>
      <c r="H22" s="143"/>
      <c r="I22" s="117">
        <v>1.079</v>
      </c>
      <c r="J22" s="116">
        <f t="shared" si="1"/>
        <v>0</v>
      </c>
    </row>
    <row r="23" spans="1:10" ht="21.95" customHeight="1" x14ac:dyDescent="0.25">
      <c r="A23" s="128" t="s">
        <v>142</v>
      </c>
      <c r="B23" s="139"/>
      <c r="C23" s="139"/>
      <c r="D23" s="139"/>
      <c r="E23" s="116">
        <f t="shared" si="0"/>
        <v>0</v>
      </c>
      <c r="F23" s="117">
        <v>0.25</v>
      </c>
      <c r="G23" s="142"/>
      <c r="H23" s="143"/>
      <c r="I23" s="117">
        <v>1.079</v>
      </c>
      <c r="J23" s="116">
        <f t="shared" si="1"/>
        <v>0</v>
      </c>
    </row>
    <row r="24" spans="1:10" ht="21.95" customHeight="1" x14ac:dyDescent="0.25">
      <c r="A24" s="130" t="s">
        <v>65</v>
      </c>
      <c r="B24" s="139"/>
      <c r="C24" s="139"/>
      <c r="D24" s="139"/>
      <c r="E24" s="116">
        <f t="shared" si="0"/>
        <v>0</v>
      </c>
      <c r="F24" s="117">
        <v>0.25</v>
      </c>
      <c r="G24" s="142"/>
      <c r="H24" s="143"/>
      <c r="I24" s="117">
        <v>1.079</v>
      </c>
      <c r="J24" s="116">
        <f t="shared" si="1"/>
        <v>0</v>
      </c>
    </row>
    <row r="25" spans="1:10" ht="39" customHeight="1" x14ac:dyDescent="0.25">
      <c r="A25" s="74" t="s">
        <v>64</v>
      </c>
      <c r="B25" s="126">
        <f>SUM(B8:B24)</f>
        <v>0</v>
      </c>
      <c r="C25" s="126">
        <f>SUM(C8:C24)</f>
        <v>0</v>
      </c>
      <c r="D25" s="126">
        <f>SUM(D8:D24)</f>
        <v>0</v>
      </c>
      <c r="E25" s="75"/>
      <c r="F25" s="75"/>
      <c r="G25" s="126">
        <f>SUM(G8:G24)</f>
        <v>0</v>
      </c>
      <c r="H25" s="126">
        <f>SUM(H8:H24)</f>
        <v>0</v>
      </c>
      <c r="I25" s="75"/>
      <c r="J25" s="76"/>
    </row>
    <row r="28" spans="1:10" x14ac:dyDescent="0.25">
      <c r="A28" t="s">
        <v>157</v>
      </c>
    </row>
    <row r="29" spans="1:10" x14ac:dyDescent="0.25">
      <c r="A29" t="s">
        <v>161</v>
      </c>
    </row>
    <row r="30" spans="1:10" x14ac:dyDescent="0.25">
      <c r="A30" t="s">
        <v>158</v>
      </c>
    </row>
    <row r="31" spans="1:10" x14ac:dyDescent="0.25">
      <c r="A31" t="s">
        <v>159</v>
      </c>
    </row>
    <row r="32" spans="1:10" x14ac:dyDescent="0.25">
      <c r="A32" t="s">
        <v>160</v>
      </c>
    </row>
    <row r="33" spans="1:1" x14ac:dyDescent="0.25">
      <c r="A33" t="s">
        <v>162</v>
      </c>
    </row>
  </sheetData>
  <sheetProtection sheet="1" objects="1" scenarios="1" selectLockedCells="1"/>
  <mergeCells count="3">
    <mergeCell ref="B2:E2"/>
    <mergeCell ref="B3:E3"/>
    <mergeCell ref="B4:E4"/>
  </mergeCells>
  <pageMargins left="0.25" right="0.25" top="0.75" bottom="0.75" header="0.3" footer="0.3"/>
  <pageSetup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0D7E-5503-4FC2-8F88-B11A919AF408}">
  <sheetPr>
    <pageSetUpPr fitToPage="1"/>
  </sheetPr>
  <dimension ref="A1:J49"/>
  <sheetViews>
    <sheetView tabSelected="1" workbookViewId="0">
      <selection activeCell="B18" sqref="B18"/>
    </sheetView>
  </sheetViews>
  <sheetFormatPr defaultRowHeight="15" x14ac:dyDescent="0.25"/>
  <cols>
    <col min="1" max="1" width="48.5703125" bestFit="1" customWidth="1"/>
    <col min="2" max="2" width="10.85546875" customWidth="1"/>
    <col min="3" max="3" width="11.5703125" customWidth="1"/>
    <col min="4" max="4" width="17.85546875" customWidth="1"/>
    <col min="5" max="5" width="38.140625" customWidth="1"/>
  </cols>
  <sheetData>
    <row r="1" spans="1:7" ht="33" customHeight="1" x14ac:dyDescent="0.35">
      <c r="A1" s="118" t="s">
        <v>138</v>
      </c>
    </row>
    <row r="2" spans="1:7" ht="25.5" customHeight="1" x14ac:dyDescent="0.25">
      <c r="A2" s="125" t="s">
        <v>134</v>
      </c>
      <c r="B2" s="158"/>
      <c r="C2" s="158"/>
      <c r="D2" s="158"/>
      <c r="E2" s="158"/>
    </row>
    <row r="3" spans="1:7" ht="23.25" customHeight="1" x14ac:dyDescent="0.25">
      <c r="A3" s="125" t="s">
        <v>132</v>
      </c>
      <c r="B3" s="157"/>
      <c r="C3" s="157"/>
      <c r="D3" s="157"/>
      <c r="E3" s="157"/>
    </row>
    <row r="4" spans="1:7" ht="31.5" customHeight="1" x14ac:dyDescent="0.25">
      <c r="A4" s="125" t="s">
        <v>133</v>
      </c>
      <c r="B4" s="157"/>
      <c r="C4" s="157"/>
      <c r="D4" s="157"/>
      <c r="E4" s="157"/>
    </row>
    <row r="5" spans="1:7" ht="7.5" customHeight="1" x14ac:dyDescent="0.25">
      <c r="A5" s="119"/>
      <c r="B5" s="131"/>
      <c r="C5" s="131"/>
      <c r="D5" s="131"/>
      <c r="E5" s="131"/>
    </row>
    <row r="6" spans="1:7" ht="28.5" customHeight="1" x14ac:dyDescent="0.25">
      <c r="A6" s="135" t="s">
        <v>11</v>
      </c>
      <c r="B6" s="136"/>
      <c r="C6" s="136"/>
      <c r="D6" s="138"/>
      <c r="E6" s="137"/>
    </row>
    <row r="7" spans="1:7" ht="28.5" customHeight="1" thickBot="1" x14ac:dyDescent="0.3">
      <c r="A7" s="9" t="s">
        <v>150</v>
      </c>
      <c r="B7" s="132"/>
      <c r="C7" s="132"/>
      <c r="D7" s="9" t="s">
        <v>21</v>
      </c>
      <c r="E7" s="50" t="s">
        <v>149</v>
      </c>
      <c r="G7" t="s">
        <v>148</v>
      </c>
    </row>
    <row r="8" spans="1:7" ht="18" customHeight="1" x14ac:dyDescent="0.25">
      <c r="A8" s="149" t="s">
        <v>129</v>
      </c>
      <c r="B8" s="149"/>
      <c r="C8" s="149"/>
      <c r="D8" s="150"/>
      <c r="E8" s="151" t="s">
        <v>154</v>
      </c>
      <c r="G8" t="s">
        <v>143</v>
      </c>
    </row>
    <row r="9" spans="1:7" ht="18" customHeight="1" x14ac:dyDescent="0.25">
      <c r="A9" s="149" t="s">
        <v>130</v>
      </c>
      <c r="B9" s="149"/>
      <c r="C9" s="149"/>
      <c r="D9" s="150"/>
      <c r="E9" s="151" t="s">
        <v>154</v>
      </c>
      <c r="G9" t="s">
        <v>144</v>
      </c>
    </row>
    <row r="10" spans="1:7" ht="18" customHeight="1" x14ac:dyDescent="0.25">
      <c r="A10" s="149" t="s">
        <v>131</v>
      </c>
      <c r="B10" s="149"/>
      <c r="C10" s="149"/>
      <c r="D10" s="150"/>
      <c r="E10" s="151" t="s">
        <v>154</v>
      </c>
      <c r="G10" t="s">
        <v>145</v>
      </c>
    </row>
    <row r="11" spans="1:7" ht="18" customHeight="1" x14ac:dyDescent="0.25">
      <c r="A11" s="149" t="s">
        <v>155</v>
      </c>
      <c r="B11" s="149"/>
      <c r="C11" s="149"/>
      <c r="D11" s="150"/>
      <c r="E11" s="149"/>
      <c r="G11" t="s">
        <v>146</v>
      </c>
    </row>
    <row r="12" spans="1:7" ht="18" customHeight="1" x14ac:dyDescent="0.25">
      <c r="A12" s="149"/>
      <c r="B12" s="149"/>
      <c r="C12" s="149"/>
      <c r="D12" s="150"/>
      <c r="E12" s="149"/>
      <c r="G12" t="s">
        <v>147</v>
      </c>
    </row>
    <row r="13" spans="1:7" ht="18" customHeight="1" x14ac:dyDescent="0.25">
      <c r="A13" s="152"/>
      <c r="B13" s="149"/>
      <c r="C13" s="149"/>
      <c r="D13" s="150"/>
      <c r="E13" s="149"/>
    </row>
    <row r="14" spans="1:7" ht="18" customHeight="1" x14ac:dyDescent="0.25">
      <c r="A14" s="152"/>
      <c r="B14" s="149"/>
      <c r="C14" s="149"/>
      <c r="D14" s="150"/>
      <c r="E14" s="149"/>
    </row>
    <row r="15" spans="1:7" ht="18" customHeight="1" x14ac:dyDescent="0.25">
      <c r="A15" s="152"/>
      <c r="B15" s="149"/>
      <c r="C15" s="149"/>
      <c r="D15" s="150"/>
      <c r="E15" s="149"/>
    </row>
    <row r="16" spans="1:7" ht="18" customHeight="1" x14ac:dyDescent="0.25">
      <c r="A16" s="152"/>
      <c r="B16" s="149"/>
      <c r="C16" s="149"/>
      <c r="D16" s="150"/>
      <c r="E16" s="149"/>
    </row>
    <row r="17" spans="1:10" ht="18" customHeight="1" x14ac:dyDescent="0.25">
      <c r="A17" s="152"/>
      <c r="B17" s="149"/>
      <c r="C17" s="149"/>
      <c r="D17" s="150"/>
      <c r="E17" s="149"/>
      <c r="J17" t="s">
        <v>153</v>
      </c>
    </row>
    <row r="18" spans="1:10" ht="18" customHeight="1" x14ac:dyDescent="0.25">
      <c r="A18" s="152"/>
      <c r="B18" s="149"/>
      <c r="C18" s="149"/>
      <c r="D18" s="150"/>
      <c r="E18" s="149"/>
      <c r="J18" t="s">
        <v>152</v>
      </c>
    </row>
    <row r="19" spans="1:10" ht="18" customHeight="1" x14ac:dyDescent="0.25">
      <c r="A19" s="152"/>
      <c r="B19" s="149"/>
      <c r="C19" s="149"/>
      <c r="D19" s="150"/>
      <c r="E19" s="149"/>
    </row>
    <row r="20" spans="1:10" ht="18" customHeight="1" x14ac:dyDescent="0.25">
      <c r="A20" s="152"/>
      <c r="B20" s="149"/>
      <c r="C20" s="149"/>
      <c r="D20" s="150"/>
      <c r="E20" s="149"/>
    </row>
    <row r="21" spans="1:10" ht="18" customHeight="1" x14ac:dyDescent="0.25">
      <c r="A21" s="152"/>
      <c r="B21" s="149"/>
      <c r="C21" s="149"/>
      <c r="D21" s="150"/>
      <c r="E21" s="149"/>
    </row>
    <row r="22" spans="1:10" ht="18" customHeight="1" x14ac:dyDescent="0.25">
      <c r="A22" s="152"/>
      <c r="B22" s="149"/>
      <c r="C22" s="149"/>
      <c r="D22" s="150"/>
      <c r="E22" s="149"/>
    </row>
    <row r="23" spans="1:10" ht="18" customHeight="1" x14ac:dyDescent="0.25">
      <c r="A23" s="152"/>
      <c r="B23" s="149"/>
      <c r="C23" s="149"/>
      <c r="D23" s="150"/>
      <c r="E23" s="149"/>
    </row>
    <row r="24" spans="1:10" ht="18" customHeight="1" x14ac:dyDescent="0.25">
      <c r="A24" s="152"/>
      <c r="B24" s="149"/>
      <c r="C24" s="149"/>
      <c r="D24" s="150"/>
      <c r="E24" s="149"/>
    </row>
    <row r="25" spans="1:10" ht="18" customHeight="1" x14ac:dyDescent="0.25">
      <c r="A25" s="152"/>
      <c r="B25" s="149"/>
      <c r="C25" s="149"/>
      <c r="D25" s="150"/>
      <c r="E25" s="149"/>
    </row>
    <row r="26" spans="1:10" ht="18" customHeight="1" x14ac:dyDescent="0.25">
      <c r="A26" s="152"/>
      <c r="B26" s="149"/>
      <c r="C26" s="149"/>
      <c r="D26" s="150"/>
      <c r="E26" s="149"/>
    </row>
    <row r="27" spans="1:10" ht="18" customHeight="1" x14ac:dyDescent="0.25">
      <c r="A27" s="152"/>
      <c r="B27" s="149"/>
      <c r="C27" s="149"/>
      <c r="D27" s="150"/>
      <c r="E27" s="149"/>
    </row>
    <row r="28" spans="1:10" ht="18" customHeight="1" x14ac:dyDescent="0.25">
      <c r="A28" s="152"/>
      <c r="B28" s="149"/>
      <c r="C28" s="149"/>
      <c r="D28" s="150"/>
      <c r="E28" s="149"/>
    </row>
    <row r="29" spans="1:10" ht="18" customHeight="1" x14ac:dyDescent="0.25">
      <c r="A29" s="152"/>
      <c r="B29" s="149"/>
      <c r="C29" s="149"/>
      <c r="D29" s="150"/>
      <c r="E29" s="149"/>
    </row>
    <row r="30" spans="1:10" ht="18" customHeight="1" x14ac:dyDescent="0.25">
      <c r="A30" s="152"/>
      <c r="B30" s="149"/>
      <c r="C30" s="149"/>
      <c r="D30" s="150"/>
      <c r="E30" s="149"/>
    </row>
    <row r="31" spans="1:10" ht="18" customHeight="1" x14ac:dyDescent="0.25">
      <c r="A31" s="149"/>
      <c r="B31" s="149"/>
      <c r="C31" s="149"/>
      <c r="D31" s="150"/>
      <c r="E31" s="149"/>
    </row>
    <row r="32" spans="1:10" ht="18" customHeight="1" x14ac:dyDescent="0.25">
      <c r="A32" s="149"/>
      <c r="B32" s="149"/>
      <c r="C32" s="149"/>
      <c r="D32" s="150"/>
      <c r="E32" s="149"/>
    </row>
    <row r="33" spans="1:5" ht="18" customHeight="1" x14ac:dyDescent="0.25">
      <c r="A33" s="149"/>
      <c r="B33" s="149"/>
      <c r="C33" s="149"/>
      <c r="D33" s="150"/>
      <c r="E33" s="149"/>
    </row>
    <row r="34" spans="1:5" ht="18" customHeight="1" x14ac:dyDescent="0.25">
      <c r="A34" s="149"/>
      <c r="B34" s="149"/>
      <c r="C34" s="149"/>
      <c r="D34" s="150"/>
      <c r="E34" s="149"/>
    </row>
    <row r="35" spans="1:5" ht="18" customHeight="1" x14ac:dyDescent="0.25">
      <c r="A35" s="149"/>
      <c r="B35" s="149"/>
      <c r="C35" s="149"/>
      <c r="D35" s="150"/>
      <c r="E35" s="149"/>
    </row>
    <row r="36" spans="1:5" ht="18" customHeight="1" x14ac:dyDescent="0.25">
      <c r="A36" s="149"/>
      <c r="B36" s="149"/>
      <c r="C36" s="149"/>
      <c r="D36" s="150"/>
      <c r="E36" s="149"/>
    </row>
    <row r="37" spans="1:5" ht="18" customHeight="1" x14ac:dyDescent="0.25">
      <c r="A37" s="149"/>
      <c r="B37" s="149"/>
      <c r="C37" s="149"/>
      <c r="D37" s="150"/>
      <c r="E37" s="149"/>
    </row>
    <row r="38" spans="1:5" ht="18" customHeight="1" x14ac:dyDescent="0.25">
      <c r="A38" s="149"/>
      <c r="B38" s="149"/>
      <c r="C38" s="149"/>
      <c r="D38" s="150"/>
      <c r="E38" s="149"/>
    </row>
    <row r="39" spans="1:5" ht="18" customHeight="1" x14ac:dyDescent="0.25">
      <c r="A39" s="149"/>
      <c r="B39" s="149"/>
      <c r="C39" s="149"/>
      <c r="D39" s="150"/>
      <c r="E39" s="149"/>
    </row>
    <row r="40" spans="1:5" ht="18" customHeight="1" x14ac:dyDescent="0.25">
      <c r="A40" s="149"/>
      <c r="B40" s="149"/>
      <c r="C40" s="149"/>
      <c r="D40" s="150"/>
      <c r="E40" s="149"/>
    </row>
    <row r="41" spans="1:5" ht="18" customHeight="1" thickBot="1" x14ac:dyDescent="0.3">
      <c r="A41" s="149"/>
      <c r="B41" s="149"/>
      <c r="C41" s="149"/>
      <c r="D41" s="153"/>
      <c r="E41" s="149"/>
    </row>
    <row r="42" spans="1:5" ht="18" customHeight="1" x14ac:dyDescent="0.25">
      <c r="A42" s="134" t="s">
        <v>151</v>
      </c>
      <c r="D42" s="133">
        <f>SUM(D8:D41)</f>
        <v>0</v>
      </c>
    </row>
    <row r="43" spans="1:5" ht="18" customHeight="1" x14ac:dyDescent="0.25"/>
    <row r="44" spans="1:5" ht="18" customHeight="1" x14ac:dyDescent="0.25"/>
    <row r="45" spans="1:5" ht="18" customHeight="1" x14ac:dyDescent="0.25"/>
    <row r="46" spans="1:5" ht="18" customHeight="1" x14ac:dyDescent="0.25"/>
    <row r="47" spans="1:5" ht="18" customHeight="1" x14ac:dyDescent="0.25"/>
    <row r="48" spans="1:5" ht="18" customHeight="1" x14ac:dyDescent="0.25"/>
    <row r="49" ht="18" customHeight="1" x14ac:dyDescent="0.25"/>
  </sheetData>
  <sheetProtection algorithmName="SHA-512" hashValue="YI2xB+tKNGPPKJepId48Z6JB48YqGGaZbgHa7Isc/bpVBTfGDtePIoJTELS3KrRuF8zKqGANE9pDYbv2tifIwg==" saltValue="q2vnvnTWIN5GY1QROsbG2A==" spinCount="100000" sheet="1" objects="1" scenarios="1"/>
  <mergeCells count="3">
    <mergeCell ref="B2:E2"/>
    <mergeCell ref="B3:E3"/>
    <mergeCell ref="B4:E4"/>
  </mergeCells>
  <printOptions gridLines="1"/>
  <pageMargins left="0.25" right="0.25" top="0.75" bottom="0.75" header="0.3" footer="0.3"/>
  <pageSetup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A5BA-1889-4A97-97C9-02808C7F318F}">
  <dimension ref="A1:H58"/>
  <sheetViews>
    <sheetView topLeftCell="A16" zoomScale="120" zoomScaleNormal="120" workbookViewId="0">
      <selection activeCell="C41" sqref="C41"/>
    </sheetView>
  </sheetViews>
  <sheetFormatPr defaultColWidth="12.28515625" defaultRowHeight="12.75" x14ac:dyDescent="0.2"/>
  <cols>
    <col min="1" max="1" width="1.85546875" style="80" customWidth="1"/>
    <col min="2" max="2" width="17" style="77" customWidth="1"/>
    <col min="3" max="3" width="17.85546875" style="77" customWidth="1"/>
    <col min="4" max="4" width="15.7109375" style="79" customWidth="1"/>
    <col min="5" max="5" width="10.42578125" style="77" customWidth="1"/>
    <col min="6" max="6" width="18.140625" style="77" customWidth="1"/>
    <col min="7" max="7" width="17.5703125" style="77" customWidth="1"/>
    <col min="8" max="8" width="1.5703125" style="78" customWidth="1"/>
    <col min="9" max="16384" width="12.28515625" style="77"/>
  </cols>
  <sheetData>
    <row r="1" spans="1:8" ht="29.25" customHeight="1" x14ac:dyDescent="0.2">
      <c r="A1" s="159" t="s">
        <v>128</v>
      </c>
      <c r="B1" s="159"/>
      <c r="C1" s="159"/>
      <c r="D1" s="159"/>
      <c r="E1" s="159"/>
      <c r="F1" s="159"/>
      <c r="G1" s="159"/>
      <c r="H1" s="159"/>
    </row>
    <row r="2" spans="1:8" ht="13.5" thickBot="1" x14ac:dyDescent="0.25"/>
    <row r="3" spans="1:8" ht="13.5" thickBot="1" x14ac:dyDescent="0.25">
      <c r="B3" s="78" t="s">
        <v>127</v>
      </c>
      <c r="C3" s="160"/>
      <c r="D3" s="161"/>
      <c r="E3" s="161"/>
      <c r="F3" s="161"/>
      <c r="G3" s="162"/>
    </row>
    <row r="4" spans="1:8" ht="13.5" thickBot="1" x14ac:dyDescent="0.25"/>
    <row r="5" spans="1:8" ht="13.5" thickBot="1" x14ac:dyDescent="0.25">
      <c r="B5" s="163" t="s">
        <v>126</v>
      </c>
      <c r="C5" s="163"/>
      <c r="D5" s="115"/>
      <c r="E5" s="114" t="s">
        <v>125</v>
      </c>
      <c r="F5" s="113"/>
      <c r="G5" s="94">
        <f>SUM(D5+F5)</f>
        <v>0</v>
      </c>
      <c r="H5" s="93" t="s">
        <v>124</v>
      </c>
    </row>
    <row r="6" spans="1:8" x14ac:dyDescent="0.2">
      <c r="B6" s="78"/>
      <c r="C6" s="78"/>
      <c r="E6" s="80"/>
      <c r="F6" s="97"/>
      <c r="G6" s="112"/>
    </row>
    <row r="7" spans="1:8" x14ac:dyDescent="0.2">
      <c r="D7" s="111" t="s">
        <v>123</v>
      </c>
      <c r="E7" s="110"/>
    </row>
    <row r="8" spans="1:8" x14ac:dyDescent="0.2">
      <c r="D8" s="107" t="s">
        <v>122</v>
      </c>
      <c r="F8" s="109" t="s">
        <v>121</v>
      </c>
    </row>
    <row r="9" spans="1:8" x14ac:dyDescent="0.2">
      <c r="A9" s="80" t="s">
        <v>120</v>
      </c>
      <c r="B9" s="78" t="s">
        <v>119</v>
      </c>
      <c r="C9" s="105">
        <v>7.6499999999999999E-2</v>
      </c>
      <c r="D9" s="83">
        <f>G5</f>
        <v>0</v>
      </c>
      <c r="F9" s="79">
        <f>SUM(C9*D9)</f>
        <v>0</v>
      </c>
    </row>
    <row r="10" spans="1:8" x14ac:dyDescent="0.2">
      <c r="C10" s="105"/>
      <c r="D10" s="83"/>
      <c r="F10" s="79"/>
    </row>
    <row r="11" spans="1:8" x14ac:dyDescent="0.2">
      <c r="A11" s="80" t="s">
        <v>118</v>
      </c>
      <c r="B11" s="78" t="s">
        <v>117</v>
      </c>
      <c r="C11" s="105">
        <v>2.3999999999999998E-3</v>
      </c>
      <c r="D11" s="83">
        <f>G5</f>
        <v>0</v>
      </c>
      <c r="F11" s="79">
        <f>SUM(C11*D11)</f>
        <v>0</v>
      </c>
    </row>
    <row r="12" spans="1:8" x14ac:dyDescent="0.2">
      <c r="C12" s="105"/>
      <c r="D12" s="83"/>
      <c r="F12" s="79"/>
    </row>
    <row r="13" spans="1:8" x14ac:dyDescent="0.2">
      <c r="A13" s="80" t="s">
        <v>116</v>
      </c>
      <c r="B13" s="78" t="s">
        <v>115</v>
      </c>
      <c r="C13" s="105">
        <v>1E-3</v>
      </c>
      <c r="D13" s="83">
        <f>G5</f>
        <v>0</v>
      </c>
      <c r="F13" s="79">
        <f>SUM(C13*D13)</f>
        <v>0</v>
      </c>
    </row>
    <row r="14" spans="1:8" x14ac:dyDescent="0.2">
      <c r="C14" s="105"/>
      <c r="D14" s="83"/>
      <c r="F14" s="79"/>
    </row>
    <row r="15" spans="1:8" x14ac:dyDescent="0.2">
      <c r="A15" s="80" t="s">
        <v>114</v>
      </c>
      <c r="B15" s="108" t="s">
        <v>113</v>
      </c>
      <c r="C15" s="105">
        <v>8.5000000000000006E-3</v>
      </c>
      <c r="D15" s="83">
        <f>G5</f>
        <v>0</v>
      </c>
      <c r="F15" s="79">
        <f>SUM(C15*D15)</f>
        <v>0</v>
      </c>
    </row>
    <row r="16" spans="1:8" x14ac:dyDescent="0.2">
      <c r="F16" s="79"/>
    </row>
    <row r="17" spans="1:8" ht="14.1" customHeight="1" x14ac:dyDescent="0.2">
      <c r="D17" s="107" t="s">
        <v>112</v>
      </c>
      <c r="F17" s="79"/>
    </row>
    <row r="18" spans="1:8" x14ac:dyDescent="0.2">
      <c r="A18" s="80" t="s">
        <v>111</v>
      </c>
      <c r="B18" s="78" t="s">
        <v>110</v>
      </c>
      <c r="D18" s="107" t="s">
        <v>109</v>
      </c>
      <c r="F18" s="79"/>
    </row>
    <row r="19" spans="1:8" ht="13.5" thickBot="1" x14ac:dyDescent="0.25">
      <c r="B19" s="78"/>
      <c r="D19" s="106"/>
      <c r="F19" s="79"/>
    </row>
    <row r="20" spans="1:8" ht="13.5" thickBot="1" x14ac:dyDescent="0.25">
      <c r="B20" s="77" t="s">
        <v>107</v>
      </c>
      <c r="C20" s="105">
        <v>8.5000000000000006E-2</v>
      </c>
      <c r="D20" s="104"/>
      <c r="F20" s="79">
        <f>SUM(C20*D20)</f>
        <v>0</v>
      </c>
    </row>
    <row r="21" spans="1:8" x14ac:dyDescent="0.2">
      <c r="B21" s="85" t="s">
        <v>108</v>
      </c>
      <c r="D21" s="83"/>
      <c r="F21" s="79"/>
    </row>
    <row r="22" spans="1:8" ht="13.5" thickBot="1" x14ac:dyDescent="0.25">
      <c r="D22" s="83"/>
      <c r="F22" s="79"/>
    </row>
    <row r="23" spans="1:8" ht="13.5" thickBot="1" x14ac:dyDescent="0.25">
      <c r="B23" s="77" t="s">
        <v>107</v>
      </c>
      <c r="C23" s="105">
        <v>6.6000000000000003E-2</v>
      </c>
      <c r="D23" s="104"/>
      <c r="F23" s="79">
        <f>SUM(C23*D23)</f>
        <v>0</v>
      </c>
    </row>
    <row r="24" spans="1:8" x14ac:dyDescent="0.2">
      <c r="B24" s="85" t="s">
        <v>106</v>
      </c>
      <c r="D24" s="83"/>
      <c r="F24" s="79"/>
    </row>
    <row r="25" spans="1:8" ht="13.5" thickBot="1" x14ac:dyDescent="0.25">
      <c r="D25" s="83"/>
      <c r="F25" s="79"/>
    </row>
    <row r="26" spans="1:8" ht="13.5" thickBot="1" x14ac:dyDescent="0.25">
      <c r="B26" s="77" t="s">
        <v>105</v>
      </c>
      <c r="C26" s="105">
        <v>0.08</v>
      </c>
      <c r="D26" s="104"/>
      <c r="F26" s="79">
        <f>SUM(C26*D26)</f>
        <v>0</v>
      </c>
    </row>
    <row r="28" spans="1:8" x14ac:dyDescent="0.2">
      <c r="E28" s="78" t="s">
        <v>104</v>
      </c>
      <c r="G28" s="94"/>
      <c r="H28" s="93" t="s">
        <v>103</v>
      </c>
    </row>
    <row r="29" spans="1:8" x14ac:dyDescent="0.2">
      <c r="E29" s="78"/>
      <c r="G29" s="103"/>
    </row>
    <row r="30" spans="1:8" x14ac:dyDescent="0.2">
      <c r="D30" s="102" t="s">
        <v>102</v>
      </c>
      <c r="F30" s="101" t="s">
        <v>101</v>
      </c>
    </row>
    <row r="31" spans="1:8" x14ac:dyDescent="0.2">
      <c r="B31" s="78" t="s">
        <v>100</v>
      </c>
      <c r="D31" s="100" t="s">
        <v>99</v>
      </c>
      <c r="F31" s="99" t="s">
        <v>98</v>
      </c>
    </row>
    <row r="32" spans="1:8" x14ac:dyDescent="0.2">
      <c r="B32" s="77" t="s">
        <v>97</v>
      </c>
      <c r="C32" s="155">
        <v>9839.76</v>
      </c>
      <c r="D32" s="154">
        <v>8178.24</v>
      </c>
      <c r="F32" s="98">
        <f>0.5*C32</f>
        <v>4919.88</v>
      </c>
    </row>
    <row r="33" spans="2:8" x14ac:dyDescent="0.2">
      <c r="C33" s="155"/>
      <c r="D33" s="154"/>
      <c r="F33" s="98"/>
    </row>
    <row r="34" spans="2:8" x14ac:dyDescent="0.2">
      <c r="B34" s="77" t="s">
        <v>96</v>
      </c>
      <c r="C34" s="155">
        <v>12126.48</v>
      </c>
      <c r="D34" s="154">
        <v>10521.36</v>
      </c>
      <c r="F34" s="98">
        <f>0.5*C34</f>
        <v>6063.24</v>
      </c>
    </row>
    <row r="35" spans="2:8" x14ac:dyDescent="0.2">
      <c r="C35" s="155"/>
      <c r="D35" s="154"/>
      <c r="F35" s="98"/>
    </row>
    <row r="36" spans="2:8" x14ac:dyDescent="0.2">
      <c r="B36" s="77" t="s">
        <v>95</v>
      </c>
      <c r="C36" s="155">
        <v>13212.24</v>
      </c>
      <c r="D36" s="154">
        <v>11550.72</v>
      </c>
      <c r="F36" s="98">
        <f>0.5*C36</f>
        <v>6606.12</v>
      </c>
    </row>
    <row r="37" spans="2:8" x14ac:dyDescent="0.2">
      <c r="C37" s="155"/>
      <c r="D37" s="154"/>
      <c r="F37" s="98"/>
    </row>
    <row r="38" spans="2:8" x14ac:dyDescent="0.2">
      <c r="B38" s="77" t="s">
        <v>94</v>
      </c>
      <c r="C38" s="155">
        <v>14585.76</v>
      </c>
      <c r="D38" s="154">
        <v>12924.24</v>
      </c>
      <c r="F38" s="98">
        <f>0.5*C38</f>
        <v>7292.88</v>
      </c>
    </row>
    <row r="39" spans="2:8" ht="13.5" thickBot="1" x14ac:dyDescent="0.25">
      <c r="C39" s="155"/>
      <c r="D39" s="154"/>
    </row>
    <row r="40" spans="2:8" ht="13.5" thickBot="1" x14ac:dyDescent="0.25">
      <c r="B40" s="77" t="s">
        <v>93</v>
      </c>
      <c r="C40" s="155">
        <v>4145.5200000000004</v>
      </c>
      <c r="D40" s="154">
        <v>4145.5200000000004</v>
      </c>
      <c r="G40" s="96"/>
      <c r="H40" s="95" t="s">
        <v>92</v>
      </c>
    </row>
    <row r="41" spans="2:8" ht="38.25" x14ac:dyDescent="0.2">
      <c r="C41" s="156" t="s">
        <v>164</v>
      </c>
      <c r="D41" s="79" t="s">
        <v>163</v>
      </c>
    </row>
    <row r="42" spans="2:8" x14ac:dyDescent="0.2">
      <c r="E42" s="78" t="s">
        <v>91</v>
      </c>
      <c r="G42" s="94">
        <f>SUM(G28+G40)</f>
        <v>0</v>
      </c>
      <c r="H42" s="93" t="s">
        <v>90</v>
      </c>
    </row>
    <row r="44" spans="2:8" x14ac:dyDescent="0.2">
      <c r="B44" s="78" t="s">
        <v>89</v>
      </c>
    </row>
    <row r="45" spans="2:8" ht="13.5" thickBot="1" x14ac:dyDescent="0.25">
      <c r="B45" s="92" t="s">
        <v>88</v>
      </c>
      <c r="C45" s="90" t="s">
        <v>87</v>
      </c>
      <c r="D45" s="91"/>
      <c r="E45" s="90" t="s">
        <v>86</v>
      </c>
      <c r="F45" s="90" t="s">
        <v>85</v>
      </c>
      <c r="G45" s="90" t="s">
        <v>84</v>
      </c>
    </row>
    <row r="46" spans="2:8" ht="13.5" thickBot="1" x14ac:dyDescent="0.25">
      <c r="B46" s="89" t="s">
        <v>83</v>
      </c>
      <c r="C46" s="88"/>
      <c r="D46" s="83" t="s">
        <v>82</v>
      </c>
      <c r="E46" s="87"/>
      <c r="F46" s="83">
        <f>G42</f>
        <v>0</v>
      </c>
      <c r="G46" s="86">
        <f>SUM(E46*F46)</f>
        <v>0</v>
      </c>
    </row>
    <row r="47" spans="2:8" ht="13.5" thickBot="1" x14ac:dyDescent="0.25">
      <c r="B47" s="85"/>
      <c r="C47" s="84"/>
      <c r="D47" s="83"/>
      <c r="E47" s="81"/>
      <c r="F47" s="83"/>
      <c r="G47" s="82"/>
    </row>
    <row r="48" spans="2:8" ht="13.5" thickBot="1" x14ac:dyDescent="0.25">
      <c r="B48" s="89" t="s">
        <v>81</v>
      </c>
      <c r="C48" s="88"/>
      <c r="D48" s="83" t="s">
        <v>80</v>
      </c>
      <c r="E48" s="87"/>
      <c r="F48" s="83">
        <f>G42</f>
        <v>0</v>
      </c>
      <c r="G48" s="86">
        <f>SUM(E48*F48)</f>
        <v>0</v>
      </c>
    </row>
    <row r="49" spans="2:7" ht="13.5" thickBot="1" x14ac:dyDescent="0.25">
      <c r="B49" s="85"/>
      <c r="C49" s="84"/>
      <c r="D49" s="83"/>
      <c r="E49" s="81"/>
      <c r="F49" s="83"/>
      <c r="G49" s="82"/>
    </row>
    <row r="50" spans="2:7" ht="13.5" thickBot="1" x14ac:dyDescent="0.25">
      <c r="B50" s="89" t="s">
        <v>79</v>
      </c>
      <c r="C50" s="88"/>
      <c r="D50" s="83" t="s">
        <v>78</v>
      </c>
      <c r="E50" s="87"/>
      <c r="F50" s="83">
        <f>G42</f>
        <v>0</v>
      </c>
      <c r="G50" s="86">
        <f>SUM(E50*F50)</f>
        <v>0</v>
      </c>
    </row>
    <row r="51" spans="2:7" ht="13.5" thickBot="1" x14ac:dyDescent="0.25">
      <c r="B51" s="85"/>
      <c r="C51" s="84"/>
      <c r="D51" s="83"/>
      <c r="E51" s="81"/>
      <c r="F51" s="83"/>
      <c r="G51" s="82"/>
    </row>
    <row r="52" spans="2:7" ht="13.5" thickBot="1" x14ac:dyDescent="0.25">
      <c r="B52" s="89" t="s">
        <v>77</v>
      </c>
      <c r="C52" s="88"/>
      <c r="D52" s="83" t="s">
        <v>76</v>
      </c>
      <c r="E52" s="87"/>
      <c r="F52" s="83">
        <f>G42</f>
        <v>0</v>
      </c>
      <c r="G52" s="86">
        <f>SUM(E52*F52)</f>
        <v>0</v>
      </c>
    </row>
    <row r="53" spans="2:7" ht="13.5" thickBot="1" x14ac:dyDescent="0.25">
      <c r="B53" s="85"/>
      <c r="C53" s="84"/>
      <c r="D53" s="83"/>
      <c r="E53" s="81"/>
      <c r="F53" s="83"/>
      <c r="G53" s="82"/>
    </row>
    <row r="54" spans="2:7" ht="13.5" thickBot="1" x14ac:dyDescent="0.25">
      <c r="B54" s="89" t="s">
        <v>75</v>
      </c>
      <c r="C54" s="88"/>
      <c r="D54" s="83" t="s">
        <v>73</v>
      </c>
      <c r="E54" s="87"/>
      <c r="F54" s="83">
        <f>G40</f>
        <v>0</v>
      </c>
      <c r="G54" s="86">
        <f>SUM(E54*F54)</f>
        <v>0</v>
      </c>
    </row>
    <row r="55" spans="2:7" ht="13.5" thickBot="1" x14ac:dyDescent="0.25">
      <c r="B55" s="85"/>
      <c r="C55" s="84"/>
      <c r="D55" s="83"/>
      <c r="E55" s="81"/>
      <c r="F55" s="83"/>
      <c r="G55" s="82"/>
    </row>
    <row r="56" spans="2:7" ht="13.5" thickBot="1" x14ac:dyDescent="0.25">
      <c r="B56" s="89" t="s">
        <v>74</v>
      </c>
      <c r="C56" s="88"/>
      <c r="D56" s="83" t="s">
        <v>73</v>
      </c>
      <c r="E56" s="87"/>
      <c r="F56" s="83">
        <f>G42</f>
        <v>0</v>
      </c>
      <c r="G56" s="86">
        <f>SUM(E56*F56)</f>
        <v>0</v>
      </c>
    </row>
    <row r="57" spans="2:7" x14ac:dyDescent="0.2">
      <c r="B57" s="85"/>
      <c r="C57" s="84"/>
      <c r="D57" s="83"/>
      <c r="E57" s="81"/>
      <c r="F57" s="83"/>
      <c r="G57" s="82"/>
    </row>
    <row r="58" spans="2:7" x14ac:dyDescent="0.2">
      <c r="D58" s="82" t="s">
        <v>72</v>
      </c>
      <c r="E58" s="81">
        <f>SUM(E46:E56)</f>
        <v>0</v>
      </c>
    </row>
  </sheetData>
  <mergeCells count="3">
    <mergeCell ref="A1:H1"/>
    <mergeCell ref="C3:G3"/>
    <mergeCell ref="B5:C5"/>
  </mergeCell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opLeftCell="A40" zoomScale="85" zoomScaleNormal="85" workbookViewId="0">
      <selection activeCell="F60" sqref="F60"/>
    </sheetView>
  </sheetViews>
  <sheetFormatPr defaultRowHeight="18.75" x14ac:dyDescent="0.3"/>
  <cols>
    <col min="1" max="1" width="34.28515625" style="35" customWidth="1"/>
    <col min="2" max="2" width="19.28515625" style="35" customWidth="1"/>
    <col min="3" max="3" width="35" style="35" customWidth="1"/>
    <col min="4" max="4" width="28.7109375" style="35" customWidth="1"/>
    <col min="5" max="5" width="26" style="35" customWidth="1"/>
    <col min="6" max="6" width="25.28515625" style="45" customWidth="1"/>
    <col min="7" max="7" width="13.140625" style="34" customWidth="1"/>
    <col min="8" max="16384" width="9.140625" style="35"/>
  </cols>
  <sheetData>
    <row r="1" spans="1:6" ht="22.5" x14ac:dyDescent="0.3">
      <c r="A1" s="170" t="s">
        <v>0</v>
      </c>
      <c r="B1" s="171"/>
      <c r="C1" s="164" t="s">
        <v>49</v>
      </c>
      <c r="D1" s="164"/>
      <c r="E1" s="164"/>
      <c r="F1" s="36"/>
    </row>
    <row r="2" spans="1:6" ht="22.5" x14ac:dyDescent="0.3">
      <c r="A2" s="172" t="s">
        <v>1</v>
      </c>
      <c r="B2" s="173"/>
      <c r="C2" s="165" t="s">
        <v>50</v>
      </c>
      <c r="D2" s="165"/>
      <c r="E2" s="165"/>
      <c r="F2" s="37"/>
    </row>
    <row r="3" spans="1:6" ht="22.5" x14ac:dyDescent="0.3">
      <c r="A3" s="172" t="s">
        <v>2</v>
      </c>
      <c r="B3" s="173"/>
      <c r="C3" s="165" t="s">
        <v>51</v>
      </c>
      <c r="D3" s="165"/>
      <c r="E3" s="165"/>
      <c r="F3" s="37"/>
    </row>
    <row r="4" spans="1:6" ht="22.5" x14ac:dyDescent="0.3">
      <c r="A4" s="172" t="s">
        <v>3</v>
      </c>
      <c r="B4" s="173"/>
      <c r="C4" s="165" t="s">
        <v>52</v>
      </c>
      <c r="D4" s="165"/>
      <c r="E4" s="165"/>
      <c r="F4" s="37"/>
    </row>
    <row r="5" spans="1:6" ht="19.5" thickBot="1" x14ac:dyDescent="0.35">
      <c r="A5" s="21"/>
      <c r="B5" s="33"/>
      <c r="C5" s="33"/>
      <c r="D5" s="33"/>
      <c r="E5" s="33"/>
      <c r="F5" s="38"/>
    </row>
    <row r="6" spans="1:6" ht="30.75" customHeight="1" thickBot="1" x14ac:dyDescent="0.35">
      <c r="A6" s="8" t="s">
        <v>4</v>
      </c>
      <c r="B6" s="9"/>
      <c r="C6" s="9"/>
      <c r="D6" s="9"/>
      <c r="E6" s="10"/>
      <c r="F6" s="64">
        <f>SUM(B16:D16)</f>
        <v>0</v>
      </c>
    </row>
    <row r="7" spans="1:6" x14ac:dyDescent="0.3">
      <c r="A7" s="11"/>
      <c r="B7" s="12" t="s">
        <v>5</v>
      </c>
      <c r="C7" s="12" t="s">
        <v>6</v>
      </c>
      <c r="D7" s="31" t="s">
        <v>7</v>
      </c>
      <c r="E7" s="22"/>
      <c r="F7" s="39"/>
    </row>
    <row r="8" spans="1:6" ht="18" customHeight="1" x14ac:dyDescent="0.3">
      <c r="A8" s="1" t="s">
        <v>41</v>
      </c>
      <c r="B8" s="25"/>
      <c r="C8" s="25"/>
      <c r="D8" s="25"/>
      <c r="E8" s="22"/>
      <c r="F8" s="40"/>
    </row>
    <row r="9" spans="1:6" ht="18" customHeight="1" x14ac:dyDescent="0.3">
      <c r="A9" s="1" t="s">
        <v>42</v>
      </c>
      <c r="B9" s="25"/>
      <c r="C9" s="25"/>
      <c r="D9" s="25"/>
      <c r="E9" s="22"/>
      <c r="F9" s="40"/>
    </row>
    <row r="10" spans="1:6" ht="18" customHeight="1" x14ac:dyDescent="0.3">
      <c r="A10" s="1" t="s">
        <v>43</v>
      </c>
      <c r="B10" s="25"/>
      <c r="C10" s="25"/>
      <c r="D10" s="25"/>
      <c r="E10" s="22"/>
      <c r="F10" s="40"/>
    </row>
    <row r="11" spans="1:6" ht="18" customHeight="1" x14ac:dyDescent="0.3">
      <c r="A11" s="1" t="s">
        <v>44</v>
      </c>
      <c r="B11" s="25"/>
      <c r="C11" s="25"/>
      <c r="D11" s="25"/>
      <c r="E11" s="22"/>
      <c r="F11" s="40"/>
    </row>
    <row r="12" spans="1:6" ht="18" customHeight="1" x14ac:dyDescent="0.3">
      <c r="A12" s="1" t="s">
        <v>45</v>
      </c>
      <c r="B12" s="25"/>
      <c r="C12" s="25"/>
      <c r="D12" s="25"/>
      <c r="E12" s="22"/>
      <c r="F12" s="40"/>
    </row>
    <row r="13" spans="1:6" ht="18" customHeight="1" x14ac:dyDescent="0.3">
      <c r="A13" s="1" t="s">
        <v>46</v>
      </c>
      <c r="B13" s="25"/>
      <c r="C13" s="25"/>
      <c r="D13" s="25"/>
      <c r="E13" s="22"/>
      <c r="F13" s="40"/>
    </row>
    <row r="14" spans="1:6" ht="18" customHeight="1" x14ac:dyDescent="0.3">
      <c r="A14" s="1" t="s">
        <v>47</v>
      </c>
      <c r="B14" s="25"/>
      <c r="C14" s="25"/>
      <c r="D14" s="25"/>
      <c r="E14" s="22"/>
      <c r="F14" s="40"/>
    </row>
    <row r="15" spans="1:6" ht="18" customHeight="1" x14ac:dyDescent="0.3">
      <c r="A15" s="3" t="s">
        <v>48</v>
      </c>
      <c r="B15" s="7"/>
      <c r="C15" s="7"/>
      <c r="D15" s="7"/>
      <c r="E15" s="22"/>
      <c r="F15" s="40"/>
    </row>
    <row r="16" spans="1:6" ht="19.5" thickBot="1" x14ac:dyDescent="0.35">
      <c r="A16" s="13" t="s">
        <v>10</v>
      </c>
      <c r="B16" s="14">
        <f>SUM(B8:B15)</f>
        <v>0</v>
      </c>
      <c r="C16" s="14">
        <f t="shared" ref="C16:D16" si="0">SUM(C8:C15)</f>
        <v>0</v>
      </c>
      <c r="D16" s="32">
        <f t="shared" si="0"/>
        <v>0</v>
      </c>
      <c r="E16" s="22"/>
      <c r="F16" s="40"/>
    </row>
    <row r="17" spans="1:7" ht="30.75" customHeight="1" thickBot="1" x14ac:dyDescent="0.35">
      <c r="A17" s="15" t="s">
        <v>8</v>
      </c>
      <c r="B17" s="16"/>
      <c r="C17" s="16"/>
      <c r="D17" s="16"/>
      <c r="E17" s="47">
        <f>+(D18*D19*D20)*D21</f>
        <v>0</v>
      </c>
      <c r="F17" s="65">
        <f>+(E17*D22)+E17</f>
        <v>0</v>
      </c>
    </row>
    <row r="18" spans="1:7" ht="18" customHeight="1" x14ac:dyDescent="0.3">
      <c r="A18" s="11"/>
      <c r="B18" s="17"/>
      <c r="C18" s="23" t="s">
        <v>12</v>
      </c>
      <c r="D18" s="24"/>
      <c r="E18" s="48"/>
      <c r="F18" s="41"/>
      <c r="G18" s="53"/>
    </row>
    <row r="19" spans="1:7" ht="18" customHeight="1" x14ac:dyDescent="0.3">
      <c r="A19" s="11"/>
      <c r="B19" s="17"/>
      <c r="C19" s="23" t="s">
        <v>13</v>
      </c>
      <c r="D19" s="24"/>
      <c r="E19" s="48"/>
      <c r="F19" s="41"/>
      <c r="G19" s="53"/>
    </row>
    <row r="20" spans="1:7" ht="18" customHeight="1" x14ac:dyDescent="0.3">
      <c r="A20" s="11"/>
      <c r="B20" s="17"/>
      <c r="C20" s="23" t="s">
        <v>14</v>
      </c>
      <c r="D20" s="24"/>
      <c r="E20" s="48"/>
      <c r="F20" s="41"/>
      <c r="G20" s="53"/>
    </row>
    <row r="21" spans="1:7" ht="18" customHeight="1" x14ac:dyDescent="0.3">
      <c r="A21" s="11"/>
      <c r="B21" s="17"/>
      <c r="C21" s="23" t="s">
        <v>15</v>
      </c>
      <c r="D21" s="24"/>
      <c r="E21" s="48"/>
      <c r="F21" s="41"/>
      <c r="G21" s="53"/>
    </row>
    <row r="22" spans="1:7" ht="18" customHeight="1" thickBot="1" x14ac:dyDescent="0.35">
      <c r="A22" s="11"/>
      <c r="B22" s="17"/>
      <c r="C22" s="23" t="s">
        <v>9</v>
      </c>
      <c r="D22" s="63">
        <v>2.5000000000000001E-3</v>
      </c>
      <c r="E22" s="48"/>
      <c r="F22" s="41"/>
      <c r="G22" s="53"/>
    </row>
    <row r="23" spans="1:7" ht="30.75" customHeight="1" thickBot="1" x14ac:dyDescent="0.35">
      <c r="A23" s="15" t="s">
        <v>53</v>
      </c>
      <c r="B23" s="16"/>
      <c r="C23" s="16"/>
      <c r="D23" s="16"/>
      <c r="E23" s="47">
        <f>+D24</f>
        <v>0</v>
      </c>
      <c r="F23" s="65">
        <f>+(E23*D25)+E23</f>
        <v>0</v>
      </c>
      <c r="G23" s="54"/>
    </row>
    <row r="24" spans="1:7" ht="18" customHeight="1" x14ac:dyDescent="0.3">
      <c r="A24" s="11"/>
      <c r="B24" s="17"/>
      <c r="C24" s="23" t="s">
        <v>54</v>
      </c>
      <c r="D24" s="24"/>
      <c r="E24" s="48"/>
      <c r="F24" s="37"/>
      <c r="G24" s="53"/>
    </row>
    <row r="25" spans="1:7" ht="18" customHeight="1" thickBot="1" x14ac:dyDescent="0.35">
      <c r="A25" s="11"/>
      <c r="B25" s="17"/>
      <c r="C25" s="23" t="s">
        <v>55</v>
      </c>
      <c r="D25" s="63">
        <v>7.9500000000000001E-2</v>
      </c>
      <c r="E25" s="49"/>
      <c r="F25" s="37"/>
      <c r="G25" s="53"/>
    </row>
    <row r="26" spans="1:7" ht="30.75" customHeight="1" thickBot="1" x14ac:dyDescent="0.35">
      <c r="A26" s="15" t="s">
        <v>57</v>
      </c>
      <c r="B26" s="16"/>
      <c r="C26" s="16"/>
      <c r="D26" s="16"/>
      <c r="E26" s="47"/>
      <c r="F26" s="65">
        <f>+D27</f>
        <v>0</v>
      </c>
      <c r="G26" s="54"/>
    </row>
    <row r="27" spans="1:7" ht="18" customHeight="1" thickBot="1" x14ac:dyDescent="0.35">
      <c r="A27" s="11" t="s">
        <v>59</v>
      </c>
      <c r="B27" s="17"/>
      <c r="C27" s="23"/>
      <c r="D27" s="24"/>
      <c r="E27" s="51"/>
      <c r="F27" s="37"/>
      <c r="G27" s="53"/>
    </row>
    <row r="28" spans="1:7" ht="30.75" customHeight="1" thickBot="1" x14ac:dyDescent="0.35">
      <c r="A28" s="174" t="s">
        <v>58</v>
      </c>
      <c r="B28" s="175"/>
      <c r="C28" s="175"/>
      <c r="D28" s="175"/>
      <c r="E28" s="176"/>
      <c r="F28" s="66">
        <f>+(E28*D30)+E28</f>
        <v>0</v>
      </c>
      <c r="G28" s="54"/>
    </row>
    <row r="29" spans="1:7" ht="18" customHeight="1" thickBot="1" x14ac:dyDescent="0.35">
      <c r="A29" s="11"/>
      <c r="B29" s="17"/>
      <c r="C29" s="23"/>
      <c r="D29" s="52"/>
      <c r="E29" s="51"/>
      <c r="F29" s="37"/>
      <c r="G29" s="53"/>
    </row>
    <row r="30" spans="1:7" ht="30.75" customHeight="1" thickBot="1" x14ac:dyDescent="0.35">
      <c r="A30" s="15" t="s">
        <v>11</v>
      </c>
      <c r="B30" s="16"/>
      <c r="C30" s="16"/>
      <c r="D30" s="16"/>
      <c r="E30" s="50"/>
      <c r="F30" s="65">
        <f>+E31+E36+E54</f>
        <v>0</v>
      </c>
    </row>
    <row r="31" spans="1:7" ht="17.25" customHeight="1" thickBot="1" x14ac:dyDescent="0.35">
      <c r="A31" s="168" t="s">
        <v>19</v>
      </c>
      <c r="B31" s="169"/>
      <c r="C31" s="58"/>
      <c r="D31" s="59" t="s">
        <v>21</v>
      </c>
      <c r="E31" s="60">
        <f>+D32+D33+D34</f>
        <v>0</v>
      </c>
      <c r="F31" s="42"/>
    </row>
    <row r="32" spans="1:7" ht="18" customHeight="1" x14ac:dyDescent="0.3">
      <c r="A32" s="11"/>
      <c r="B32" s="17"/>
      <c r="C32" s="23" t="s">
        <v>18</v>
      </c>
      <c r="D32" s="25"/>
      <c r="E32" s="48"/>
      <c r="F32" s="41"/>
    </row>
    <row r="33" spans="1:6" ht="18" customHeight="1" x14ac:dyDescent="0.3">
      <c r="A33" s="11"/>
      <c r="B33" s="17"/>
      <c r="C33" s="23" t="s">
        <v>16</v>
      </c>
      <c r="D33" s="25"/>
      <c r="E33" s="48"/>
      <c r="F33" s="41"/>
    </row>
    <row r="34" spans="1:6" ht="18" customHeight="1" x14ac:dyDescent="0.3">
      <c r="A34" s="11"/>
      <c r="B34" s="17"/>
      <c r="C34" s="23" t="s">
        <v>17</v>
      </c>
      <c r="D34" s="25"/>
      <c r="E34" s="48"/>
      <c r="F34" s="41"/>
    </row>
    <row r="35" spans="1:6" ht="18" customHeight="1" x14ac:dyDescent="0.3">
      <c r="A35" s="17"/>
      <c r="B35" s="17"/>
      <c r="C35" s="23"/>
      <c r="D35" s="25"/>
      <c r="E35" s="48"/>
      <c r="F35" s="41"/>
    </row>
    <row r="36" spans="1:6" ht="19.5" thickBot="1" x14ac:dyDescent="0.35">
      <c r="A36" s="166" t="s">
        <v>20</v>
      </c>
      <c r="B36" s="167"/>
      <c r="C36" s="55"/>
      <c r="D36" s="56" t="s">
        <v>21</v>
      </c>
      <c r="E36" s="57">
        <f>SUM(D37:D53)</f>
        <v>0</v>
      </c>
      <c r="F36" s="41"/>
    </row>
    <row r="37" spans="1:6" ht="18" customHeight="1" x14ac:dyDescent="0.3">
      <c r="A37" s="11"/>
      <c r="B37" s="17"/>
      <c r="C37" s="23" t="s">
        <v>34</v>
      </c>
      <c r="D37" s="25"/>
      <c r="E37" s="48"/>
      <c r="F37" s="41"/>
    </row>
    <row r="38" spans="1:6" ht="18" customHeight="1" x14ac:dyDescent="0.3">
      <c r="A38" s="11"/>
      <c r="B38" s="17"/>
      <c r="C38" s="23" t="s">
        <v>22</v>
      </c>
      <c r="D38" s="25"/>
      <c r="E38" s="48"/>
      <c r="F38" s="41"/>
    </row>
    <row r="39" spans="1:6" ht="18" customHeight="1" x14ac:dyDescent="0.3">
      <c r="A39" s="11"/>
      <c r="B39" s="17"/>
      <c r="C39" s="23" t="s">
        <v>23</v>
      </c>
      <c r="D39" s="25"/>
      <c r="E39" s="48"/>
      <c r="F39" s="41"/>
    </row>
    <row r="40" spans="1:6" ht="18" customHeight="1" x14ac:dyDescent="0.3">
      <c r="A40" s="11"/>
      <c r="B40" s="17"/>
      <c r="C40" s="23" t="s">
        <v>24</v>
      </c>
      <c r="D40" s="25"/>
      <c r="E40" s="48"/>
      <c r="F40" s="41"/>
    </row>
    <row r="41" spans="1:6" ht="18" customHeight="1" x14ac:dyDescent="0.3">
      <c r="A41" s="11"/>
      <c r="B41" s="17"/>
      <c r="C41" s="23" t="s">
        <v>25</v>
      </c>
      <c r="D41" s="25"/>
      <c r="E41" s="48"/>
      <c r="F41" s="41"/>
    </row>
    <row r="42" spans="1:6" ht="18" customHeight="1" x14ac:dyDescent="0.3">
      <c r="A42" s="11"/>
      <c r="B42" s="17"/>
      <c r="C42" s="23" t="s">
        <v>26</v>
      </c>
      <c r="D42" s="25"/>
      <c r="E42" s="48"/>
      <c r="F42" s="41"/>
    </row>
    <row r="43" spans="1:6" ht="18" customHeight="1" x14ac:dyDescent="0.3">
      <c r="A43" s="11"/>
      <c r="B43" s="17"/>
      <c r="C43" s="23" t="s">
        <v>27</v>
      </c>
      <c r="D43" s="25"/>
      <c r="E43" s="48"/>
      <c r="F43" s="41"/>
    </row>
    <row r="44" spans="1:6" ht="18" customHeight="1" x14ac:dyDescent="0.3">
      <c r="A44" s="11"/>
      <c r="B44" s="17"/>
      <c r="C44" s="23" t="s">
        <v>28</v>
      </c>
      <c r="D44" s="25"/>
      <c r="E44" s="48"/>
      <c r="F44" s="41"/>
    </row>
    <row r="45" spans="1:6" ht="18" customHeight="1" x14ac:dyDescent="0.3">
      <c r="A45" s="11"/>
      <c r="B45" s="17"/>
      <c r="C45" s="23" t="s">
        <v>29</v>
      </c>
      <c r="D45" s="25"/>
      <c r="E45" s="48"/>
      <c r="F45" s="41"/>
    </row>
    <row r="46" spans="1:6" ht="18" customHeight="1" x14ac:dyDescent="0.3">
      <c r="A46" s="11"/>
      <c r="B46" s="17"/>
      <c r="C46" s="23" t="s">
        <v>30</v>
      </c>
      <c r="D46" s="25"/>
      <c r="E46" s="48"/>
      <c r="F46" s="41"/>
    </row>
    <row r="47" spans="1:6" ht="18" customHeight="1" x14ac:dyDescent="0.3">
      <c r="A47" s="11"/>
      <c r="B47" s="17"/>
      <c r="C47" s="23" t="s">
        <v>31</v>
      </c>
      <c r="D47" s="25"/>
      <c r="E47" s="48"/>
      <c r="F47" s="41"/>
    </row>
    <row r="48" spans="1:6" ht="18" customHeight="1" x14ac:dyDescent="0.3">
      <c r="A48" s="11"/>
      <c r="B48" s="17"/>
      <c r="C48" s="23" t="s">
        <v>32</v>
      </c>
      <c r="D48" s="25"/>
      <c r="E48" s="48"/>
      <c r="F48" s="41"/>
    </row>
    <row r="49" spans="1:6" ht="18" customHeight="1" x14ac:dyDescent="0.3">
      <c r="A49" s="11"/>
      <c r="B49" s="4" t="s">
        <v>35</v>
      </c>
      <c r="C49" s="26"/>
      <c r="D49" s="25"/>
      <c r="E49" s="48"/>
      <c r="F49" s="41"/>
    </row>
    <row r="50" spans="1:6" ht="18" customHeight="1" x14ac:dyDescent="0.3">
      <c r="A50" s="11"/>
      <c r="B50" s="4" t="s">
        <v>35</v>
      </c>
      <c r="C50" s="26"/>
      <c r="D50" s="25"/>
      <c r="E50" s="48"/>
      <c r="F50" s="41"/>
    </row>
    <row r="51" spans="1:6" ht="18" customHeight="1" x14ac:dyDescent="0.3">
      <c r="A51" s="11"/>
      <c r="B51" s="4" t="s">
        <v>35</v>
      </c>
      <c r="C51" s="26"/>
      <c r="D51" s="25"/>
      <c r="E51" s="48"/>
      <c r="F51" s="41"/>
    </row>
    <row r="52" spans="1:6" ht="18" customHeight="1" x14ac:dyDescent="0.3">
      <c r="A52" s="11"/>
      <c r="B52" s="4" t="s">
        <v>35</v>
      </c>
      <c r="C52" s="26"/>
      <c r="D52" s="25"/>
      <c r="E52" s="48"/>
      <c r="F52" s="41"/>
    </row>
    <row r="53" spans="1:6" ht="18" customHeight="1" x14ac:dyDescent="0.3">
      <c r="A53" s="11"/>
      <c r="B53" s="4" t="s">
        <v>35</v>
      </c>
      <c r="C53" s="26"/>
      <c r="D53" s="25"/>
      <c r="E53" s="48"/>
      <c r="F53" s="41"/>
    </row>
    <row r="54" spans="1:6" ht="19.5" thickBot="1" x14ac:dyDescent="0.35">
      <c r="A54" s="166" t="s">
        <v>40</v>
      </c>
      <c r="B54" s="167"/>
      <c r="C54" s="55"/>
      <c r="D54" s="61" t="s">
        <v>21</v>
      </c>
      <c r="E54" s="62">
        <f>+D55+D56</f>
        <v>0</v>
      </c>
      <c r="F54" s="41"/>
    </row>
    <row r="55" spans="1:6" ht="18" customHeight="1" x14ac:dyDescent="0.3">
      <c r="A55" s="11"/>
      <c r="B55" s="4" t="s">
        <v>36</v>
      </c>
      <c r="C55" s="26" t="s">
        <v>33</v>
      </c>
      <c r="D55" s="25"/>
      <c r="E55" s="17"/>
      <c r="F55" s="41"/>
    </row>
    <row r="56" spans="1:6" ht="18" customHeight="1" x14ac:dyDescent="0.3">
      <c r="A56" s="19"/>
      <c r="B56" s="5" t="s">
        <v>36</v>
      </c>
      <c r="C56" s="6" t="s">
        <v>33</v>
      </c>
      <c r="D56" s="7"/>
      <c r="E56" s="18"/>
      <c r="F56" s="43"/>
    </row>
    <row r="57" spans="1:6" ht="24" customHeight="1" x14ac:dyDescent="0.3">
      <c r="A57" s="20"/>
      <c r="B57" s="17"/>
      <c r="C57" s="17"/>
      <c r="D57" s="17"/>
      <c r="E57" s="27" t="s">
        <v>37</v>
      </c>
      <c r="F57" s="67">
        <f>+F6+F17+F23+F26+F28+F30</f>
        <v>0</v>
      </c>
    </row>
    <row r="58" spans="1:6" ht="24" customHeight="1" x14ac:dyDescent="0.3">
      <c r="A58" s="11"/>
      <c r="B58" s="17"/>
      <c r="C58" s="17"/>
      <c r="D58" s="23" t="s">
        <v>61</v>
      </c>
      <c r="E58" s="2"/>
      <c r="F58" s="44"/>
    </row>
    <row r="59" spans="1:6" ht="24" customHeight="1" x14ac:dyDescent="0.3">
      <c r="A59" s="11"/>
      <c r="B59" s="17"/>
      <c r="C59" s="17"/>
      <c r="D59" s="17"/>
      <c r="E59" s="27" t="s">
        <v>38</v>
      </c>
      <c r="F59" s="46"/>
    </row>
    <row r="60" spans="1:6" ht="24" customHeight="1" x14ac:dyDescent="0.3">
      <c r="A60" s="11"/>
      <c r="B60" s="17"/>
      <c r="C60" s="17"/>
      <c r="D60" s="17"/>
      <c r="E60" s="27" t="s">
        <v>60</v>
      </c>
      <c r="F60" s="68">
        <f>+F28</f>
        <v>0</v>
      </c>
    </row>
    <row r="61" spans="1:6" ht="24" customHeight="1" thickBot="1" x14ac:dyDescent="0.35">
      <c r="A61" s="21"/>
      <c r="B61" s="17"/>
      <c r="C61" s="17"/>
      <c r="D61" s="17"/>
      <c r="E61" s="27" t="s">
        <v>56</v>
      </c>
      <c r="F61" s="68" t="e">
        <f>+#REF!</f>
        <v>#REF!</v>
      </c>
    </row>
    <row r="62" spans="1:6" ht="30.75" customHeight="1" x14ac:dyDescent="0.3">
      <c r="A62" s="28"/>
      <c r="B62" s="29"/>
      <c r="C62" s="29"/>
      <c r="D62" s="29"/>
      <c r="E62" s="30" t="s">
        <v>39</v>
      </c>
      <c r="F62" s="69" t="e">
        <f>F57-F59-F61</f>
        <v>#REF!</v>
      </c>
    </row>
  </sheetData>
  <mergeCells count="12">
    <mergeCell ref="C1:E1"/>
    <mergeCell ref="C2:E2"/>
    <mergeCell ref="C3:E3"/>
    <mergeCell ref="C4:E4"/>
    <mergeCell ref="A54:B54"/>
    <mergeCell ref="A31:B31"/>
    <mergeCell ref="A36:B36"/>
    <mergeCell ref="A1:B1"/>
    <mergeCell ref="A2:B2"/>
    <mergeCell ref="A3:B3"/>
    <mergeCell ref="A4:B4"/>
    <mergeCell ref="A28:E28"/>
  </mergeCells>
  <printOptions horizontalCentered="1" verticalCentered="1"/>
  <pageMargins left="0.25" right="0.25" top="0.25" bottom="0.2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New Form Pg1</vt:lpstr>
      <vt:lpstr>New Form Pg 2</vt:lpstr>
      <vt:lpstr>Benefits worksheet</vt:lpstr>
      <vt:lpstr>Just4Fun-OrigBudget Worksheet</vt:lpstr>
      <vt:lpstr>'Just4Fun-OrigBudget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Lindsey</dc:creator>
  <cp:lastModifiedBy>Despain, Tamara L.</cp:lastModifiedBy>
  <cp:lastPrinted>2022-10-10T16:43:49Z</cp:lastPrinted>
  <dcterms:created xsi:type="dcterms:W3CDTF">2017-06-27T15:49:44Z</dcterms:created>
  <dcterms:modified xsi:type="dcterms:W3CDTF">2022-10-18T15:18:12Z</dcterms:modified>
</cp:coreProperties>
</file>